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db01306\Desktop\"/>
    </mc:Choice>
  </mc:AlternateContent>
  <bookViews>
    <workbookView xWindow="0" yWindow="0" windowWidth="20490" windowHeight="7155"/>
  </bookViews>
  <sheets>
    <sheet name="Calculato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B13" i="1" s="1"/>
  <c r="D6" i="1"/>
  <c r="H5" i="1"/>
  <c r="F6" i="1" s="1"/>
  <c r="E6" i="1" l="1"/>
  <c r="G6" i="1" s="1"/>
  <c r="H6" i="1" l="1"/>
  <c r="D7" i="1" s="1"/>
  <c r="F7" i="1" l="1"/>
  <c r="E7" i="1"/>
  <c r="G7" i="1" s="1"/>
  <c r="H7" i="1" l="1"/>
  <c r="D8" i="1" s="1"/>
  <c r="E8" i="1" s="1"/>
  <c r="F8" i="1" l="1"/>
  <c r="G8" i="1"/>
  <c r="H8" i="1" s="1"/>
  <c r="D9" i="1" s="1"/>
  <c r="E9" i="1" l="1"/>
  <c r="F9" i="1"/>
  <c r="G9" i="1" l="1"/>
  <c r="H9" i="1" s="1"/>
  <c r="D10" i="1" s="1"/>
  <c r="F10" i="1" l="1"/>
  <c r="E10" i="1"/>
  <c r="G10" i="1" l="1"/>
  <c r="H10" i="1" s="1"/>
  <c r="D11" i="1" s="1"/>
  <c r="F11" i="1" l="1"/>
  <c r="E11" i="1"/>
  <c r="G11" i="1" l="1"/>
  <c r="H11" i="1" s="1"/>
  <c r="D12" i="1" s="1"/>
  <c r="F12" i="1" l="1"/>
  <c r="E12" i="1"/>
  <c r="G12" i="1" l="1"/>
  <c r="H12" i="1" s="1"/>
  <c r="D13" i="1" s="1"/>
  <c r="F13" i="1" l="1"/>
  <c r="E13" i="1"/>
  <c r="G13" i="1"/>
  <c r="H13" i="1" s="1"/>
  <c r="D14" i="1" s="1"/>
  <c r="F14" i="1" l="1"/>
  <c r="E14" i="1"/>
  <c r="G14" i="1" s="1"/>
  <c r="H14" i="1" l="1"/>
  <c r="D15" i="1" s="1"/>
  <c r="E15" i="1" s="1"/>
  <c r="F15" i="1" l="1"/>
  <c r="G15" i="1" s="1"/>
  <c r="H15" i="1" s="1"/>
  <c r="D16" i="1" s="1"/>
  <c r="F16" i="1" l="1"/>
  <c r="E16" i="1"/>
  <c r="G16" i="1" l="1"/>
  <c r="H16" i="1" s="1"/>
  <c r="D17" i="1" s="1"/>
  <c r="E17" i="1" l="1"/>
  <c r="F17" i="1"/>
  <c r="G17" i="1" l="1"/>
  <c r="H17" i="1" s="1"/>
  <c r="D18" i="1" s="1"/>
  <c r="F18" i="1" s="1"/>
  <c r="E18" i="1" l="1"/>
  <c r="G18" i="1" s="1"/>
  <c r="H18" i="1" l="1"/>
  <c r="D19" i="1" s="1"/>
  <c r="E19" i="1" s="1"/>
  <c r="F19" i="1" l="1"/>
  <c r="G19" i="1" s="1"/>
  <c r="H19" i="1" s="1"/>
  <c r="D20" i="1" s="1"/>
  <c r="E20" i="1" l="1"/>
  <c r="F20" i="1"/>
  <c r="G20" i="1" l="1"/>
  <c r="H20" i="1" s="1"/>
  <c r="D21" i="1" s="1"/>
  <c r="F21" i="1" l="1"/>
  <c r="E21" i="1"/>
  <c r="G21" i="1" l="1"/>
  <c r="H21" i="1" s="1"/>
  <c r="D22" i="1" s="1"/>
  <c r="F22" i="1" l="1"/>
  <c r="E22" i="1"/>
  <c r="G22" i="1" s="1"/>
  <c r="H22" i="1" l="1"/>
  <c r="D23" i="1" s="1"/>
  <c r="E23" i="1" l="1"/>
  <c r="F23" i="1"/>
  <c r="G23" i="1" l="1"/>
  <c r="H23" i="1" s="1"/>
  <c r="D24" i="1" s="1"/>
  <c r="E24" i="1" l="1"/>
  <c r="F24" i="1"/>
  <c r="G24" i="1" l="1"/>
  <c r="H24" i="1" s="1"/>
  <c r="D25" i="1" s="1"/>
  <c r="F25" i="1" l="1"/>
  <c r="E25" i="1"/>
  <c r="G25" i="1" l="1"/>
  <c r="H25" i="1" s="1"/>
  <c r="D26" i="1" s="1"/>
  <c r="F26" i="1" l="1"/>
  <c r="E26" i="1"/>
  <c r="G26" i="1" s="1"/>
  <c r="H26" i="1" l="1"/>
  <c r="D27" i="1" s="1"/>
  <c r="E27" i="1" s="1"/>
  <c r="F27" i="1" l="1"/>
  <c r="G27" i="1" s="1"/>
  <c r="H27" i="1" s="1"/>
  <c r="D28" i="1" s="1"/>
  <c r="E28" i="1" l="1"/>
  <c r="F28" i="1"/>
  <c r="G28" i="1" l="1"/>
  <c r="H28" i="1" s="1"/>
  <c r="D29" i="1" s="1"/>
  <c r="F29" i="1" l="1"/>
  <c r="E29" i="1"/>
  <c r="G29" i="1" l="1"/>
  <c r="H29" i="1" s="1"/>
  <c r="D30" i="1" s="1"/>
  <c r="F30" i="1" l="1"/>
  <c r="E30" i="1"/>
  <c r="G30" i="1" s="1"/>
  <c r="H30" i="1" l="1"/>
  <c r="D31" i="1" s="1"/>
  <c r="E31" i="1" s="1"/>
  <c r="F31" i="1" l="1"/>
  <c r="G31" i="1" s="1"/>
  <c r="H31" i="1" s="1"/>
  <c r="D32" i="1" s="1"/>
  <c r="E32" i="1" l="1"/>
  <c r="F32" i="1"/>
  <c r="G32" i="1" s="1"/>
  <c r="H32" i="1" l="1"/>
  <c r="D33" i="1" s="1"/>
  <c r="F33" i="1" l="1"/>
  <c r="E33" i="1"/>
  <c r="G33" i="1" l="1"/>
  <c r="H33" i="1" s="1"/>
  <c r="D34" i="1" s="1"/>
  <c r="F34" i="1" l="1"/>
  <c r="E34" i="1"/>
  <c r="G34" i="1" l="1"/>
  <c r="H34" i="1" s="1"/>
  <c r="D35" i="1" s="1"/>
  <c r="E35" i="1" l="1"/>
  <c r="F35" i="1"/>
  <c r="G35" i="1" l="1"/>
  <c r="H35" i="1"/>
  <c r="D36" i="1" s="1"/>
  <c r="E36" i="1" l="1"/>
  <c r="F36" i="1"/>
  <c r="G36" i="1" l="1"/>
  <c r="H36" i="1" s="1"/>
  <c r="D37" i="1" s="1"/>
  <c r="F37" i="1" l="1"/>
  <c r="E37" i="1"/>
  <c r="G37" i="1" l="1"/>
  <c r="H37" i="1" s="1"/>
  <c r="D38" i="1" s="1"/>
  <c r="F38" i="1" l="1"/>
  <c r="E38" i="1"/>
  <c r="G38" i="1" s="1"/>
  <c r="H38" i="1" l="1"/>
  <c r="D39" i="1" s="1"/>
  <c r="F39" i="1" l="1"/>
  <c r="E39" i="1"/>
  <c r="G39" i="1" l="1"/>
  <c r="H39" i="1" s="1"/>
  <c r="D40" i="1" s="1"/>
  <c r="F40" i="1" l="1"/>
  <c r="E40" i="1"/>
  <c r="G40" i="1" l="1"/>
  <c r="H40" i="1" s="1"/>
  <c r="D41" i="1" s="1"/>
  <c r="F41" i="1" l="1"/>
  <c r="E41" i="1"/>
  <c r="G41" i="1" s="1"/>
  <c r="H41" i="1" l="1"/>
  <c r="D42" i="1" s="1"/>
  <c r="E42" i="1" s="1"/>
  <c r="F42" i="1" l="1"/>
  <c r="G42" i="1" s="1"/>
  <c r="H42" i="1" s="1"/>
  <c r="D43" i="1" s="1"/>
  <c r="F43" i="1" l="1"/>
  <c r="E43" i="1"/>
  <c r="G43" i="1" l="1"/>
  <c r="H43" i="1" s="1"/>
  <c r="D44" i="1" s="1"/>
  <c r="F44" i="1" l="1"/>
  <c r="E44" i="1"/>
  <c r="G44" i="1" l="1"/>
  <c r="H44" i="1" s="1"/>
  <c r="D45" i="1" s="1"/>
  <c r="F45" i="1" l="1"/>
  <c r="E45" i="1"/>
  <c r="G45" i="1" s="1"/>
  <c r="H45" i="1" l="1"/>
  <c r="D46" i="1" s="1"/>
  <c r="E46" i="1" s="1"/>
  <c r="F46" i="1" l="1"/>
  <c r="G46" i="1"/>
  <c r="H46" i="1" s="1"/>
  <c r="D47" i="1" s="1"/>
  <c r="F47" i="1" l="1"/>
  <c r="E47" i="1"/>
  <c r="G47" i="1" l="1"/>
  <c r="H47" i="1"/>
  <c r="D48" i="1" s="1"/>
  <c r="F48" i="1" l="1"/>
  <c r="E48" i="1"/>
  <c r="G48" i="1" l="1"/>
  <c r="H48" i="1" s="1"/>
  <c r="D49" i="1" s="1"/>
  <c r="F49" i="1" l="1"/>
  <c r="E49" i="1"/>
  <c r="G49" i="1" s="1"/>
  <c r="H49" i="1" l="1"/>
  <c r="D50" i="1" s="1"/>
  <c r="E50" i="1" s="1"/>
  <c r="F50" i="1" l="1"/>
  <c r="G50" i="1" s="1"/>
  <c r="H50" i="1" s="1"/>
  <c r="D51" i="1" s="1"/>
  <c r="F51" i="1" l="1"/>
  <c r="E51" i="1"/>
  <c r="G51" i="1" l="1"/>
  <c r="H51" i="1" s="1"/>
  <c r="D52" i="1" s="1"/>
  <c r="F52" i="1" l="1"/>
  <c r="E52" i="1"/>
  <c r="G52" i="1" l="1"/>
  <c r="H52" i="1" s="1"/>
  <c r="D53" i="1" s="1"/>
  <c r="F53" i="1" l="1"/>
  <c r="E53" i="1"/>
  <c r="G53" i="1" l="1"/>
  <c r="H53" i="1"/>
  <c r="D54" i="1" s="1"/>
  <c r="E54" i="1" s="1"/>
  <c r="F54" i="1" l="1"/>
  <c r="G54" i="1" s="1"/>
  <c r="H54" i="1" s="1"/>
  <c r="D55" i="1" s="1"/>
  <c r="F55" i="1" l="1"/>
  <c r="E55" i="1"/>
  <c r="G55" i="1" l="1"/>
  <c r="H55" i="1" s="1"/>
  <c r="D56" i="1" s="1"/>
  <c r="F56" i="1" l="1"/>
  <c r="E56" i="1"/>
  <c r="G56" i="1" l="1"/>
  <c r="H56" i="1" s="1"/>
  <c r="D57" i="1" s="1"/>
  <c r="F57" i="1" l="1"/>
  <c r="E57" i="1"/>
  <c r="G57" i="1" l="1"/>
  <c r="H57" i="1" s="1"/>
  <c r="D58" i="1" s="1"/>
  <c r="E58" i="1" s="1"/>
  <c r="F58" i="1" l="1"/>
  <c r="G58" i="1"/>
  <c r="H58" i="1" s="1"/>
  <c r="D59" i="1" s="1"/>
  <c r="F59" i="1" l="1"/>
  <c r="E59" i="1"/>
  <c r="G59" i="1" l="1"/>
  <c r="H59" i="1" s="1"/>
  <c r="D60" i="1" s="1"/>
  <c r="F60" i="1" l="1"/>
  <c r="E60" i="1"/>
  <c r="G60" i="1" l="1"/>
  <c r="H60" i="1" s="1"/>
  <c r="D61" i="1" s="1"/>
  <c r="F61" i="1" l="1"/>
  <c r="E61" i="1"/>
  <c r="G61" i="1" s="1"/>
  <c r="H61" i="1" l="1"/>
  <c r="D62" i="1" s="1"/>
  <c r="E62" i="1" l="1"/>
  <c r="F62" i="1"/>
  <c r="G62" i="1" l="1"/>
  <c r="H62" i="1"/>
  <c r="D63" i="1" s="1"/>
  <c r="F63" i="1" l="1"/>
  <c r="E63" i="1"/>
  <c r="G63" i="1" l="1"/>
  <c r="H63" i="1" s="1"/>
  <c r="D64" i="1" s="1"/>
  <c r="F64" i="1" l="1"/>
  <c r="E64" i="1"/>
  <c r="G64" i="1" l="1"/>
  <c r="H64" i="1" s="1"/>
  <c r="D65" i="1" s="1"/>
  <c r="F65" i="1" l="1"/>
  <c r="E65" i="1"/>
  <c r="G65" i="1" l="1"/>
  <c r="H65" i="1" s="1"/>
  <c r="D66" i="1" s="1"/>
  <c r="E66" i="1" l="1"/>
  <c r="F66" i="1"/>
  <c r="G66" i="1" l="1"/>
  <c r="H66" i="1" s="1"/>
  <c r="D67" i="1" s="1"/>
  <c r="F67" i="1" l="1"/>
  <c r="E67" i="1"/>
  <c r="G67" i="1" l="1"/>
  <c r="H67" i="1" s="1"/>
  <c r="D68" i="1" s="1"/>
  <c r="F68" i="1" l="1"/>
  <c r="E68" i="1"/>
  <c r="G68" i="1" l="1"/>
  <c r="H68" i="1" s="1"/>
  <c r="D69" i="1" s="1"/>
  <c r="F69" i="1" l="1"/>
  <c r="E69" i="1"/>
  <c r="G69" i="1"/>
  <c r="H69" i="1" l="1"/>
  <c r="D70" i="1" s="1"/>
  <c r="E70" i="1" s="1"/>
  <c r="F70" i="1" l="1"/>
  <c r="G70" i="1"/>
  <c r="H70" i="1" s="1"/>
  <c r="D71" i="1" s="1"/>
  <c r="F71" i="1" l="1"/>
  <c r="E71" i="1"/>
  <c r="G71" i="1" l="1"/>
  <c r="H71" i="1" s="1"/>
  <c r="D72" i="1" s="1"/>
  <c r="F72" i="1" l="1"/>
  <c r="E72" i="1"/>
  <c r="G72" i="1" l="1"/>
  <c r="H72" i="1" s="1"/>
  <c r="D73" i="1" s="1"/>
  <c r="F73" i="1" l="1"/>
  <c r="E73" i="1"/>
  <c r="G73" i="1" l="1"/>
  <c r="H73" i="1" s="1"/>
  <c r="D74" i="1" s="1"/>
  <c r="E74" i="1" l="1"/>
  <c r="F74" i="1"/>
  <c r="G74" i="1" s="1"/>
  <c r="H74" i="1" l="1"/>
  <c r="D75" i="1" s="1"/>
  <c r="F75" i="1" l="1"/>
  <c r="E75" i="1"/>
  <c r="G75" i="1" l="1"/>
  <c r="H75" i="1" s="1"/>
  <c r="D76" i="1" s="1"/>
  <c r="F76" i="1" l="1"/>
  <c r="E76" i="1"/>
  <c r="G76" i="1" s="1"/>
  <c r="H76" i="1" s="1"/>
  <c r="D77" i="1" s="1"/>
  <c r="F77" i="1" l="1"/>
  <c r="E77" i="1"/>
  <c r="G77" i="1" s="1"/>
  <c r="H77" i="1" l="1"/>
  <c r="D78" i="1" s="1"/>
  <c r="E78" i="1" l="1"/>
  <c r="F78" i="1"/>
  <c r="G78" i="1" l="1"/>
  <c r="H78" i="1" s="1"/>
  <c r="D79" i="1" s="1"/>
  <c r="F79" i="1" l="1"/>
  <c r="E79" i="1"/>
  <c r="G79" i="1" l="1"/>
  <c r="H79" i="1" s="1"/>
  <c r="D80" i="1" s="1"/>
  <c r="F80" i="1" l="1"/>
  <c r="E80" i="1"/>
  <c r="G80" i="1" l="1"/>
  <c r="H80" i="1" s="1"/>
  <c r="D81" i="1" s="1"/>
  <c r="F81" i="1" l="1"/>
  <c r="E81" i="1"/>
  <c r="G81" i="1" l="1"/>
  <c r="H81" i="1"/>
  <c r="D82" i="1" s="1"/>
  <c r="E82" i="1" l="1"/>
  <c r="F82" i="1"/>
  <c r="G82" i="1" l="1"/>
  <c r="H82" i="1" s="1"/>
  <c r="D83" i="1" s="1"/>
  <c r="F83" i="1" l="1"/>
  <c r="E83" i="1"/>
  <c r="G83" i="1" l="1"/>
  <c r="H83" i="1" s="1"/>
  <c r="D84" i="1" s="1"/>
  <c r="F84" i="1" l="1"/>
  <c r="E84" i="1"/>
  <c r="G84" i="1" l="1"/>
  <c r="H84" i="1" s="1"/>
  <c r="D85" i="1" s="1"/>
  <c r="F85" i="1" l="1"/>
  <c r="E85" i="1"/>
  <c r="G85" i="1" l="1"/>
  <c r="H85" i="1" s="1"/>
  <c r="D86" i="1" s="1"/>
  <c r="E86" i="1" l="1"/>
  <c r="F86" i="1"/>
  <c r="G86" i="1" l="1"/>
  <c r="H86" i="1" s="1"/>
  <c r="D87" i="1" s="1"/>
  <c r="F87" i="1" l="1"/>
  <c r="E87" i="1"/>
  <c r="G87" i="1" l="1"/>
  <c r="H87" i="1" s="1"/>
  <c r="D88" i="1" s="1"/>
  <c r="F88" i="1" l="1"/>
  <c r="E88" i="1"/>
  <c r="G88" i="1" l="1"/>
  <c r="H88" i="1" s="1"/>
  <c r="D89" i="1" s="1"/>
  <c r="F89" i="1" l="1"/>
  <c r="E89" i="1"/>
  <c r="G89" i="1" l="1"/>
  <c r="H89" i="1"/>
  <c r="D90" i="1" s="1"/>
  <c r="E90" i="1" l="1"/>
  <c r="F90" i="1"/>
  <c r="G90" i="1" l="1"/>
  <c r="H90" i="1" s="1"/>
  <c r="D91" i="1" s="1"/>
  <c r="F91" i="1" l="1"/>
  <c r="E91" i="1"/>
  <c r="G91" i="1" l="1"/>
  <c r="H91" i="1" s="1"/>
  <c r="D92" i="1" s="1"/>
  <c r="F92" i="1" l="1"/>
  <c r="E92" i="1"/>
  <c r="G92" i="1" l="1"/>
  <c r="H92" i="1" s="1"/>
  <c r="D93" i="1" s="1"/>
  <c r="F93" i="1" l="1"/>
  <c r="E93" i="1"/>
  <c r="G93" i="1" l="1"/>
  <c r="H93" i="1"/>
  <c r="D94" i="1" s="1"/>
  <c r="E94" i="1" s="1"/>
  <c r="F94" i="1" l="1"/>
  <c r="G94" i="1" s="1"/>
  <c r="H94" i="1" s="1"/>
  <c r="D95" i="1" s="1"/>
  <c r="F95" i="1" l="1"/>
  <c r="E95" i="1"/>
  <c r="G95" i="1" l="1"/>
  <c r="H95" i="1" s="1"/>
  <c r="D96" i="1" s="1"/>
  <c r="F96" i="1" l="1"/>
  <c r="E96" i="1"/>
  <c r="G96" i="1" l="1"/>
  <c r="H96" i="1" s="1"/>
  <c r="D97" i="1" s="1"/>
  <c r="F97" i="1" l="1"/>
  <c r="E97" i="1"/>
  <c r="G97" i="1" l="1"/>
  <c r="H97" i="1" s="1"/>
  <c r="D98" i="1" s="1"/>
  <c r="E98" i="1" l="1"/>
  <c r="F98" i="1"/>
  <c r="G98" i="1" l="1"/>
  <c r="H98" i="1" s="1"/>
  <c r="D99" i="1" s="1"/>
  <c r="F99" i="1" l="1"/>
  <c r="E99" i="1"/>
  <c r="G99" i="1" l="1"/>
  <c r="H99" i="1" s="1"/>
  <c r="D100" i="1" s="1"/>
  <c r="F100" i="1" l="1"/>
  <c r="E100" i="1"/>
  <c r="G100" i="1" l="1"/>
  <c r="H100" i="1" s="1"/>
  <c r="D101" i="1" s="1"/>
  <c r="F101" i="1" l="1"/>
  <c r="E101" i="1"/>
  <c r="G101" i="1"/>
  <c r="H101" i="1" l="1"/>
  <c r="D102" i="1" s="1"/>
  <c r="E102" i="1" s="1"/>
  <c r="F102" i="1" l="1"/>
  <c r="G102" i="1" s="1"/>
  <c r="H102" i="1" s="1"/>
  <c r="D103" i="1" s="1"/>
  <c r="F103" i="1" l="1"/>
  <c r="E103" i="1"/>
  <c r="G103" i="1" l="1"/>
  <c r="H103" i="1" s="1"/>
  <c r="D104" i="1" s="1"/>
  <c r="F104" i="1" l="1"/>
  <c r="E104" i="1"/>
  <c r="G104" i="1" l="1"/>
  <c r="H104" i="1" s="1"/>
  <c r="D105" i="1" s="1"/>
  <c r="F105" i="1" l="1"/>
  <c r="E105" i="1"/>
  <c r="G105" i="1" l="1"/>
  <c r="H105" i="1" s="1"/>
  <c r="D106" i="1" s="1"/>
  <c r="E106" i="1" l="1"/>
  <c r="F106" i="1"/>
  <c r="G106" i="1" l="1"/>
  <c r="H106" i="1" s="1"/>
  <c r="D107" i="1" s="1"/>
  <c r="F107" i="1" l="1"/>
  <c r="E107" i="1"/>
  <c r="G107" i="1" l="1"/>
  <c r="H107" i="1" s="1"/>
  <c r="D108" i="1" s="1"/>
  <c r="F108" i="1" l="1"/>
  <c r="E108" i="1"/>
  <c r="G108" i="1" l="1"/>
  <c r="H108" i="1" s="1"/>
  <c r="D109" i="1" s="1"/>
  <c r="F109" i="1" l="1"/>
  <c r="E109" i="1"/>
  <c r="G109" i="1" l="1"/>
  <c r="H109" i="1"/>
  <c r="D110" i="1" s="1"/>
  <c r="E110" i="1" s="1"/>
  <c r="F110" i="1" l="1"/>
  <c r="G110" i="1" s="1"/>
  <c r="H110" i="1" s="1"/>
  <c r="D111" i="1" s="1"/>
  <c r="F111" i="1" l="1"/>
  <c r="E111" i="1"/>
  <c r="G111" i="1" l="1"/>
  <c r="H111" i="1" s="1"/>
  <c r="D112" i="1" s="1"/>
  <c r="F112" i="1" l="1"/>
  <c r="E112" i="1"/>
  <c r="G112" i="1" l="1"/>
  <c r="H112" i="1" s="1"/>
  <c r="D113" i="1" s="1"/>
  <c r="F113" i="1" l="1"/>
  <c r="E113" i="1"/>
  <c r="G113" i="1" s="1"/>
  <c r="H113" i="1" l="1"/>
  <c r="D114" i="1" s="1"/>
  <c r="E114" i="1" s="1"/>
  <c r="F114" i="1" l="1"/>
  <c r="G114" i="1" s="1"/>
  <c r="H114" i="1" s="1"/>
  <c r="D115" i="1" s="1"/>
  <c r="F115" i="1" l="1"/>
  <c r="E115" i="1"/>
  <c r="G115" i="1" l="1"/>
  <c r="H115" i="1" s="1"/>
  <c r="D116" i="1" s="1"/>
  <c r="F116" i="1" l="1"/>
  <c r="E116" i="1"/>
  <c r="G116" i="1" l="1"/>
  <c r="H116" i="1" s="1"/>
  <c r="D117" i="1" s="1"/>
  <c r="F117" i="1" l="1"/>
  <c r="E117" i="1"/>
  <c r="G117" i="1" l="1"/>
  <c r="H117" i="1" s="1"/>
  <c r="D118" i="1" s="1"/>
  <c r="E118" i="1" l="1"/>
  <c r="F118" i="1"/>
  <c r="G118" i="1" l="1"/>
  <c r="H118" i="1" s="1"/>
  <c r="D119" i="1" s="1"/>
  <c r="F119" i="1" l="1"/>
  <c r="E119" i="1"/>
  <c r="G119" i="1" l="1"/>
  <c r="H119" i="1" s="1"/>
  <c r="D120" i="1" s="1"/>
  <c r="F120" i="1" l="1"/>
  <c r="E120" i="1"/>
  <c r="G120" i="1" l="1"/>
  <c r="H120" i="1" s="1"/>
  <c r="D121" i="1" s="1"/>
  <c r="F121" i="1" l="1"/>
  <c r="E121" i="1"/>
  <c r="G121" i="1" l="1"/>
  <c r="H121" i="1"/>
  <c r="D122" i="1" s="1"/>
  <c r="E122" i="1" s="1"/>
  <c r="F122" i="1" l="1"/>
  <c r="G122" i="1"/>
  <c r="H122" i="1" s="1"/>
  <c r="D123" i="1" s="1"/>
  <c r="F123" i="1" l="1"/>
  <c r="E123" i="1"/>
  <c r="G123" i="1" l="1"/>
  <c r="H123" i="1" s="1"/>
  <c r="D124" i="1" s="1"/>
  <c r="F124" i="1" l="1"/>
  <c r="E124" i="1"/>
  <c r="G124" i="1" l="1"/>
  <c r="H124" i="1" s="1"/>
  <c r="D125" i="1" s="1"/>
  <c r="F125" i="1" l="1"/>
  <c r="E125" i="1"/>
  <c r="G125" i="1" l="1"/>
  <c r="H125" i="1" s="1"/>
  <c r="D126" i="1" s="1"/>
  <c r="E126" i="1" s="1"/>
  <c r="F126" i="1" l="1"/>
  <c r="G126" i="1" s="1"/>
  <c r="H126" i="1" s="1"/>
  <c r="D127" i="1" s="1"/>
  <c r="F127" i="1" l="1"/>
  <c r="E127" i="1"/>
  <c r="G127" i="1" l="1"/>
  <c r="H127" i="1" s="1"/>
  <c r="D128" i="1" s="1"/>
  <c r="F128" i="1" l="1"/>
  <c r="E128" i="1"/>
  <c r="G128" i="1" l="1"/>
  <c r="H128" i="1" s="1"/>
  <c r="D129" i="1" s="1"/>
  <c r="F129" i="1" l="1"/>
  <c r="E129" i="1"/>
  <c r="G129" i="1" l="1"/>
  <c r="H129" i="1"/>
  <c r="D130" i="1" s="1"/>
  <c r="E130" i="1" s="1"/>
  <c r="F130" i="1" l="1"/>
  <c r="G130" i="1" s="1"/>
  <c r="H130" i="1" s="1"/>
  <c r="D131" i="1" s="1"/>
  <c r="F131" i="1" l="1"/>
  <c r="E131" i="1"/>
  <c r="G131" i="1" l="1"/>
  <c r="H131" i="1" s="1"/>
  <c r="D132" i="1" s="1"/>
  <c r="F132" i="1" l="1"/>
  <c r="E132" i="1"/>
  <c r="G132" i="1" l="1"/>
  <c r="H132" i="1" s="1"/>
  <c r="D133" i="1" s="1"/>
  <c r="F133" i="1" l="1"/>
  <c r="E133" i="1"/>
  <c r="G133" i="1" s="1"/>
  <c r="H133" i="1" l="1"/>
  <c r="D134" i="1" s="1"/>
  <c r="E134" i="1" s="1"/>
  <c r="F134" i="1" l="1"/>
  <c r="G134" i="1"/>
  <c r="H134" i="1" s="1"/>
  <c r="D135" i="1" s="1"/>
  <c r="F135" i="1" l="1"/>
  <c r="E135" i="1"/>
  <c r="G135" i="1" l="1"/>
  <c r="H135" i="1" s="1"/>
  <c r="D136" i="1" s="1"/>
  <c r="F136" i="1" l="1"/>
  <c r="E136" i="1"/>
  <c r="G136" i="1" l="1"/>
  <c r="H136" i="1" s="1"/>
  <c r="D137" i="1" s="1"/>
  <c r="F137" i="1" l="1"/>
  <c r="E137" i="1"/>
  <c r="H137" i="1" s="1"/>
  <c r="D138" i="1" s="1"/>
  <c r="G137" i="1"/>
  <c r="D139" i="1" l="1"/>
  <c r="E138" i="1"/>
  <c r="H138" i="1" s="1"/>
  <c r="G138" i="1"/>
  <c r="F138" i="1"/>
  <c r="G139" i="1" l="1"/>
  <c r="F139" i="1"/>
  <c r="D140" i="1"/>
  <c r="E139" i="1"/>
  <c r="H139" i="1" s="1"/>
  <c r="G140" i="1" l="1"/>
  <c r="F140" i="1"/>
  <c r="D141" i="1"/>
  <c r="E140" i="1"/>
  <c r="H140" i="1" s="1"/>
  <c r="F141" i="1" l="1"/>
  <c r="D142" i="1"/>
  <c r="E141" i="1"/>
  <c r="H141" i="1" s="1"/>
  <c r="G141" i="1"/>
  <c r="D143" i="1" l="1"/>
  <c r="E142" i="1"/>
  <c r="H142" i="1" s="1"/>
  <c r="G142" i="1"/>
  <c r="F142" i="1"/>
  <c r="G143" i="1" l="1"/>
  <c r="F143" i="1"/>
  <c r="D144" i="1"/>
  <c r="E143" i="1"/>
  <c r="H143" i="1" s="1"/>
  <c r="G144" i="1" l="1"/>
  <c r="F144" i="1"/>
  <c r="D145" i="1"/>
  <c r="E144" i="1"/>
  <c r="H144" i="1" s="1"/>
  <c r="F145" i="1" l="1"/>
  <c r="D146" i="1"/>
  <c r="E145" i="1"/>
  <c r="H145" i="1" s="1"/>
  <c r="G145" i="1"/>
  <c r="D147" i="1" l="1"/>
  <c r="E146" i="1"/>
  <c r="H146" i="1" s="1"/>
  <c r="G146" i="1"/>
  <c r="F146" i="1"/>
  <c r="G147" i="1" l="1"/>
  <c r="F147" i="1"/>
  <c r="D148" i="1"/>
  <c r="E147" i="1"/>
  <c r="H147" i="1" s="1"/>
  <c r="G148" i="1" l="1"/>
  <c r="F148" i="1"/>
  <c r="D149" i="1"/>
  <c r="E148" i="1"/>
  <c r="H148" i="1" s="1"/>
  <c r="F149" i="1" l="1"/>
  <c r="D150" i="1"/>
  <c r="E149" i="1"/>
  <c r="H149" i="1" s="1"/>
  <c r="G149" i="1"/>
  <c r="D151" i="1" l="1"/>
  <c r="E150" i="1"/>
  <c r="H150" i="1" s="1"/>
  <c r="G150" i="1"/>
  <c r="F150" i="1"/>
  <c r="G151" i="1" l="1"/>
  <c r="F151" i="1"/>
  <c r="B14" i="1" s="1"/>
  <c r="B15" i="1" s="1"/>
  <c r="E151" i="1"/>
  <c r="H151" i="1" s="1"/>
  <c r="B16" i="1"/>
  <c r="B17" i="1" l="1"/>
  <c r="B18" i="1"/>
</calcChain>
</file>

<file path=xl/sharedStrings.xml><?xml version="1.0" encoding="utf-8"?>
<sst xmlns="http://schemas.openxmlformats.org/spreadsheetml/2006/main" count="18" uniqueCount="18">
  <si>
    <t>EMI Moratorium Calculator</t>
  </si>
  <si>
    <t>Please enter data only in yellow cells</t>
  </si>
  <si>
    <t>Month</t>
  </si>
  <si>
    <t>EMI</t>
  </si>
  <si>
    <t>Interest</t>
  </si>
  <si>
    <t>Principle</t>
  </si>
  <si>
    <t>Balance</t>
  </si>
  <si>
    <t>Enter Loan Amount</t>
  </si>
  <si>
    <t>Enter Loan Tenure (Years)</t>
  </si>
  <si>
    <t>Enter Interest Rate</t>
  </si>
  <si>
    <t>Monthly Installment</t>
  </si>
  <si>
    <t>Month when moratorium starts</t>
  </si>
  <si>
    <t>Total Interest without moratorium</t>
  </si>
  <si>
    <t>Total Interest with moratorium</t>
  </si>
  <si>
    <t>EMI Moratorium difference</t>
  </si>
  <si>
    <t>Loan will be extended by (months)</t>
  </si>
  <si>
    <t>Excess interest divided by EMI</t>
  </si>
  <si>
    <t>Excess interest divided by loan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</si>
</sst>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5" formatCode="0;\-0;;@"/>
    <numFmt numFmtId="166" formatCode="_ * #,##0_ ;_ * \-#,##0_ ;_ * &quot;-&quot;??_ ;_ @_ "/>
    <numFmt numFmtId="167" formatCode="_(* #,##0_);_(* \(#,##0\);_(* &quot;-&quot;??_);_(@_)"/>
    <numFmt numFmtId="168" formatCode="0;[Red]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/>
    <xf numFmtId="0" fontId="3" fillId="0" borderId="4" xfId="0" applyFont="1" applyBorder="1" applyAlignment="1"/>
    <xf numFmtId="0" fontId="4" fillId="0" borderId="0" xfId="0" applyFont="1" applyFill="1" applyBorder="1" applyAlignment="1"/>
    <xf numFmtId="165" fontId="3" fillId="0" borderId="5" xfId="1" applyNumberFormat="1" applyFont="1" applyBorder="1" applyAlignment="1" applyProtection="1">
      <alignment horizontal="center"/>
    </xf>
    <xf numFmtId="0" fontId="6" fillId="3" borderId="6" xfId="3" applyFont="1" applyFill="1" applyBorder="1" applyProtection="1"/>
    <xf numFmtId="166" fontId="6" fillId="4" borderId="6" xfId="1" applyNumberFormat="1" applyFont="1" applyFill="1" applyBorder="1" applyAlignment="1" applyProtection="1">
      <alignment horizontal="center"/>
      <protection locked="0"/>
    </xf>
    <xf numFmtId="0" fontId="4" fillId="0" borderId="0" xfId="3" applyFont="1" applyFill="1" applyBorder="1" applyProtection="1">
      <protection locked="0"/>
    </xf>
    <xf numFmtId="167" fontId="7" fillId="0" borderId="6" xfId="1" applyNumberFormat="1" applyFont="1" applyBorder="1" applyProtection="1"/>
    <xf numFmtId="1" fontId="6" fillId="4" borderId="6" xfId="3" applyNumberFormat="1" applyFont="1" applyFill="1" applyBorder="1" applyAlignment="1" applyProtection="1">
      <alignment horizontal="center"/>
      <protection locked="0"/>
    </xf>
    <xf numFmtId="1" fontId="4" fillId="0" borderId="0" xfId="3" applyNumberFormat="1" applyFont="1" applyFill="1" applyBorder="1" applyProtection="1">
      <protection locked="0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0" fontId="6" fillId="4" borderId="6" xfId="3" applyNumberFormat="1" applyFont="1" applyFill="1" applyBorder="1" applyAlignment="1" applyProtection="1">
      <alignment horizontal="center"/>
      <protection locked="0"/>
    </xf>
    <xf numFmtId="10" fontId="4" fillId="0" borderId="0" xfId="3" applyNumberFormat="1" applyFont="1" applyFill="1" applyBorder="1" applyProtection="1">
      <protection locked="0"/>
    </xf>
    <xf numFmtId="166" fontId="6" fillId="5" borderId="6" xfId="1" applyNumberFormat="1" applyFont="1" applyFill="1" applyBorder="1" applyAlignment="1" applyProtection="1">
      <alignment horizontal="center"/>
    </xf>
    <xf numFmtId="0" fontId="7" fillId="0" borderId="6" xfId="0" applyFont="1" applyFill="1" applyBorder="1"/>
    <xf numFmtId="168" fontId="4" fillId="0" borderId="0" xfId="3" applyNumberFormat="1" applyFont="1" applyFill="1" applyBorder="1" applyProtection="1"/>
    <xf numFmtId="0" fontId="7" fillId="0" borderId="6" xfId="0" applyFont="1" applyFill="1" applyBorder="1" applyAlignment="1">
      <alignment horizontal="center"/>
    </xf>
    <xf numFmtId="0" fontId="8" fillId="0" borderId="0" xfId="0" applyFont="1" applyFill="1" applyBorder="1"/>
    <xf numFmtId="167" fontId="7" fillId="0" borderId="6" xfId="1" applyNumberFormat="1" applyFont="1" applyBorder="1"/>
    <xf numFmtId="0" fontId="4" fillId="0" borderId="6" xfId="0" applyFont="1" applyFill="1" applyBorder="1"/>
    <xf numFmtId="167" fontId="4" fillId="0" borderId="6" xfId="1" applyNumberFormat="1" applyFont="1" applyFill="1" applyBorder="1"/>
    <xf numFmtId="2" fontId="7" fillId="0" borderId="6" xfId="0" applyNumberFormat="1" applyFont="1" applyBorder="1"/>
    <xf numFmtId="10" fontId="7" fillId="0" borderId="6" xfId="2" applyNumberFormat="1" applyFont="1" applyBorder="1"/>
    <xf numFmtId="0" fontId="7" fillId="0" borderId="0" xfId="0" applyFont="1"/>
    <xf numFmtId="0" fontId="10" fillId="0" borderId="0" xfId="4" applyFont="1"/>
    <xf numFmtId="0" fontId="8" fillId="0" borderId="0" xfId="0" applyFont="1" applyFill="1"/>
    <xf numFmtId="0" fontId="7" fillId="6" borderId="0" xfId="0" applyFont="1" applyFill="1"/>
    <xf numFmtId="9" fontId="7" fillId="6" borderId="0" xfId="2" applyFont="1" applyFill="1"/>
  </cellXfs>
  <cellStyles count="5">
    <cellStyle name="Comma" xfId="1" builtinId="3"/>
    <cellStyle name="Hyperlink" xfId="4" builtinId="8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51"/>
  <sheetViews>
    <sheetView tabSelected="1" workbookViewId="0">
      <selection activeCell="L7" sqref="L7"/>
    </sheetView>
  </sheetViews>
  <sheetFormatPr defaultRowHeight="15" x14ac:dyDescent="0.25"/>
  <cols>
    <col min="1" max="1" width="27.85546875" customWidth="1"/>
    <col min="2" max="2" width="12.7109375" customWidth="1"/>
    <col min="6" max="7" width="9.140625" customWidth="1"/>
    <col min="8" max="8" width="19.28515625" customWidth="1"/>
  </cols>
  <sheetData>
    <row r="3" spans="1:8" ht="15.75" x14ac:dyDescent="0.25">
      <c r="A3" s="1" t="s">
        <v>0</v>
      </c>
      <c r="B3" s="2"/>
      <c r="C3" s="2"/>
      <c r="D3" s="2"/>
      <c r="E3" s="2"/>
      <c r="F3" s="2"/>
      <c r="G3" s="2"/>
      <c r="H3" s="3"/>
    </row>
    <row r="4" spans="1:8" x14ac:dyDescent="0.25">
      <c r="A4" s="4" t="s">
        <v>1</v>
      </c>
      <c r="B4" s="5"/>
      <c r="C4" s="6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</row>
    <row r="5" spans="1:8" x14ac:dyDescent="0.25">
      <c r="A5" s="8" t="s">
        <v>7</v>
      </c>
      <c r="B5" s="9">
        <v>5000000</v>
      </c>
      <c r="C5" s="10"/>
      <c r="D5" s="11">
        <v>0</v>
      </c>
      <c r="E5" s="11"/>
      <c r="F5" s="11"/>
      <c r="G5" s="11"/>
      <c r="H5" s="11">
        <f>B5</f>
        <v>5000000</v>
      </c>
    </row>
    <row r="6" spans="1:8" x14ac:dyDescent="0.25">
      <c r="A6" s="8" t="s">
        <v>8</v>
      </c>
      <c r="B6" s="12">
        <v>10</v>
      </c>
      <c r="C6" s="13"/>
      <c r="D6" s="11">
        <f>IF(D5&lt;$B$6*12,1,"")</f>
        <v>1</v>
      </c>
      <c r="E6" s="11">
        <f>IF(D6="",0,IF(D6="",NA(),IF(OR(D6=$B$10,D6=$B$10+1,D6=$B$10+2),0,$B$9)))</f>
        <v>68875.005645961239</v>
      </c>
      <c r="F6" s="11">
        <f>IF(D6="","",IF(H5&lt;0,0,H5)*$B$8/12)</f>
        <v>45833.333333333336</v>
      </c>
      <c r="G6" s="11">
        <f t="shared" ref="G6:G69" si="0">IF(D6="","",IF(OR(D6=$B$8,D6=$B$8+1,D6=$B$8+2),F6,E6-F6))</f>
        <v>23041.672312627903</v>
      </c>
      <c r="H6" s="11">
        <f>IF(AND(E6&lt;&gt;0,E6&lt;$B$9),0,IF(D6="","",IF(H5&lt;=0,0,IF(OR(D6=$B$8,D6=$B$8+1,D6=$B$8+2),H5+G6,H5-G6))))</f>
        <v>4976958.3276873725</v>
      </c>
    </row>
    <row r="7" spans="1:8" x14ac:dyDescent="0.25">
      <c r="A7" s="14"/>
      <c r="B7" s="15"/>
      <c r="C7" s="13"/>
      <c r="D7" s="11">
        <f>IF(D6="","",IF(H6=0,"",IF(H6&gt;0,D6+1,IF(D6&lt;$B$6*12,D6+1,""))))</f>
        <v>2</v>
      </c>
      <c r="E7" s="11">
        <f>IF(D7="",0,IF(H6&lt;$B$9,H6,IF(D7="",NA(),IF(OR(D7=$B$10,D7=$B$10+1,D7=$B$10+2),0,$B$9))))</f>
        <v>68875.005645961239</v>
      </c>
      <c r="F7" s="11">
        <f>IF(D7="","",IF(H6&lt;0,0,H6)*$B$8/12)</f>
        <v>45622.118003800919</v>
      </c>
      <c r="G7" s="11">
        <f t="shared" si="0"/>
        <v>23252.88764216032</v>
      </c>
      <c r="H7" s="11">
        <f t="shared" ref="H7:H70" si="1">IF(AND(E7&lt;&gt;0,E7&lt;$B$9),0,IF(D7="","",IF(H6&lt;=0,0,IF(OR(D7=$B$8,D7=$B$8+1,D7=$B$8+2),H6+G7,H6-G7))))</f>
        <v>4953705.4400452124</v>
      </c>
    </row>
    <row r="8" spans="1:8" x14ac:dyDescent="0.25">
      <c r="A8" s="8" t="s">
        <v>9</v>
      </c>
      <c r="B8" s="16">
        <v>0.11</v>
      </c>
      <c r="C8" s="17"/>
      <c r="D8" s="11">
        <f t="shared" ref="D8:D71" si="2">IF(D7="","",IF(H7=0,"",IF(H7&gt;0,D7+1,IF(D7&lt;$B$6*12,D7+1,""))))</f>
        <v>3</v>
      </c>
      <c r="E8" s="11">
        <f t="shared" ref="E8:E71" si="3">IF(D8="",0,IF(H7&lt;$B$9,H7,IF(D8="",NA(),IF(OR(D8=$B$10,D8=$B$10+1,D8=$B$10+2),0,$B$9))))</f>
        <v>68875.005645961239</v>
      </c>
      <c r="F8" s="11">
        <f t="shared" ref="F8:F71" si="4">IF(D8="","",IF(H7&lt;0,0,H7)*$B$8/12)</f>
        <v>45408.966533747785</v>
      </c>
      <c r="G8" s="11">
        <f t="shared" si="0"/>
        <v>23466.039112213453</v>
      </c>
      <c r="H8" s="11">
        <f t="shared" si="1"/>
        <v>4930239.4009329993</v>
      </c>
    </row>
    <row r="9" spans="1:8" x14ac:dyDescent="0.25">
      <c r="A9" s="8" t="s">
        <v>10</v>
      </c>
      <c r="B9" s="18">
        <f>PMT(B8/12,B6*12,-B5)</f>
        <v>68875.005645961239</v>
      </c>
      <c r="C9" s="17"/>
      <c r="D9" s="11">
        <f t="shared" si="2"/>
        <v>4</v>
      </c>
      <c r="E9" s="11">
        <f t="shared" si="3"/>
        <v>68875.005645961239</v>
      </c>
      <c r="F9" s="11">
        <f t="shared" si="4"/>
        <v>45193.861175219157</v>
      </c>
      <c r="G9" s="11">
        <f t="shared" si="0"/>
        <v>23681.144470742081</v>
      </c>
      <c r="H9" s="11">
        <f t="shared" si="1"/>
        <v>4906558.2564622574</v>
      </c>
    </row>
    <row r="10" spans="1:8" x14ac:dyDescent="0.25">
      <c r="A10" s="19" t="s">
        <v>11</v>
      </c>
      <c r="B10" s="12">
        <v>60</v>
      </c>
      <c r="C10" s="20"/>
      <c r="D10" s="11">
        <f t="shared" si="2"/>
        <v>5</v>
      </c>
      <c r="E10" s="11">
        <f t="shared" si="3"/>
        <v>68875.005645961239</v>
      </c>
      <c r="F10" s="11">
        <f t="shared" si="4"/>
        <v>44976.784017570695</v>
      </c>
      <c r="G10" s="11">
        <f t="shared" si="0"/>
        <v>23898.221628390544</v>
      </c>
      <c r="H10" s="11">
        <f t="shared" si="1"/>
        <v>4882660.0348338671</v>
      </c>
    </row>
    <row r="11" spans="1:8" x14ac:dyDescent="0.25">
      <c r="A11" s="21"/>
      <c r="B11" s="21"/>
      <c r="C11" s="10"/>
      <c r="D11" s="11">
        <f t="shared" si="2"/>
        <v>6</v>
      </c>
      <c r="E11" s="11">
        <f t="shared" si="3"/>
        <v>68875.005645961239</v>
      </c>
      <c r="F11" s="11">
        <f t="shared" si="4"/>
        <v>44757.716985977117</v>
      </c>
      <c r="G11" s="11">
        <f t="shared" si="0"/>
        <v>24117.288659984122</v>
      </c>
      <c r="H11" s="11">
        <f t="shared" si="1"/>
        <v>4858542.7461738829</v>
      </c>
    </row>
    <row r="12" spans="1:8" x14ac:dyDescent="0.25">
      <c r="A12" s="21"/>
      <c r="B12" s="21"/>
      <c r="C12" s="22"/>
      <c r="D12" s="11">
        <f t="shared" si="2"/>
        <v>7</v>
      </c>
      <c r="E12" s="11">
        <f t="shared" si="3"/>
        <v>68875.005645961239</v>
      </c>
      <c r="F12" s="11">
        <f t="shared" si="4"/>
        <v>44536.641839927259</v>
      </c>
      <c r="G12" s="11">
        <f t="shared" si="0"/>
        <v>24338.36380603398</v>
      </c>
      <c r="H12" s="11">
        <f t="shared" si="1"/>
        <v>4834204.3823678484</v>
      </c>
    </row>
    <row r="13" spans="1:8" x14ac:dyDescent="0.25">
      <c r="A13" s="14" t="s">
        <v>12</v>
      </c>
      <c r="B13" s="23">
        <f>(B9*12*B6)-B5</f>
        <v>3265000.6775153484</v>
      </c>
      <c r="C13" s="22"/>
      <c r="D13" s="11">
        <f t="shared" si="2"/>
        <v>8</v>
      </c>
      <c r="E13" s="11">
        <f t="shared" si="3"/>
        <v>68875.005645961239</v>
      </c>
      <c r="F13" s="11">
        <f t="shared" si="4"/>
        <v>44313.540171705274</v>
      </c>
      <c r="G13" s="11">
        <f t="shared" si="0"/>
        <v>24561.465474255965</v>
      </c>
      <c r="H13" s="11">
        <f t="shared" si="1"/>
        <v>4809642.9168935921</v>
      </c>
    </row>
    <row r="14" spans="1:8" x14ac:dyDescent="0.25">
      <c r="A14" s="14" t="s">
        <v>13</v>
      </c>
      <c r="B14" s="23">
        <f>SUM(F6:F1337)</f>
        <v>3422712.7367190286</v>
      </c>
      <c r="C14" s="22"/>
      <c r="D14" s="11">
        <f t="shared" si="2"/>
        <v>9</v>
      </c>
      <c r="E14" s="11">
        <f t="shared" si="3"/>
        <v>68875.005645961239</v>
      </c>
      <c r="F14" s="11">
        <f t="shared" si="4"/>
        <v>44088.393404857925</v>
      </c>
      <c r="G14" s="11">
        <f t="shared" si="0"/>
        <v>24786.612241103314</v>
      </c>
      <c r="H14" s="11">
        <f t="shared" si="1"/>
        <v>4784856.3046524888</v>
      </c>
    </row>
    <row r="15" spans="1:8" x14ac:dyDescent="0.25">
      <c r="A15" s="24" t="s">
        <v>14</v>
      </c>
      <c r="B15" s="25">
        <f>B14-B13</f>
        <v>157712.05920368014</v>
      </c>
      <c r="C15" s="22"/>
      <c r="D15" s="11">
        <f t="shared" si="2"/>
        <v>10</v>
      </c>
      <c r="E15" s="11">
        <f t="shared" si="3"/>
        <v>68875.005645961239</v>
      </c>
      <c r="F15" s="11">
        <f t="shared" si="4"/>
        <v>43861.182792647807</v>
      </c>
      <c r="G15" s="11">
        <f t="shared" si="0"/>
        <v>25013.822853313432</v>
      </c>
      <c r="H15" s="11">
        <f t="shared" si="1"/>
        <v>4759842.481799175</v>
      </c>
    </row>
    <row r="16" spans="1:8" x14ac:dyDescent="0.25">
      <c r="A16" s="14" t="s">
        <v>15</v>
      </c>
      <c r="B16" s="14">
        <f>MAX(D5:D1337)-(B6*12)</f>
        <v>6</v>
      </c>
      <c r="C16" s="22"/>
      <c r="D16" s="11">
        <f t="shared" si="2"/>
        <v>11</v>
      </c>
      <c r="E16" s="11">
        <f t="shared" si="3"/>
        <v>68875.005645961239</v>
      </c>
      <c r="F16" s="11">
        <f t="shared" si="4"/>
        <v>43631.889416492435</v>
      </c>
      <c r="G16" s="11">
        <f t="shared" si="0"/>
        <v>25243.116229468804</v>
      </c>
      <c r="H16" s="11">
        <f t="shared" si="1"/>
        <v>4734599.3655697061</v>
      </c>
    </row>
    <row r="17" spans="1:8" x14ac:dyDescent="0.25">
      <c r="A17" s="14" t="s">
        <v>16</v>
      </c>
      <c r="B17" s="26">
        <f>B15/B9</f>
        <v>2.2898300729638956</v>
      </c>
      <c r="C17" s="22"/>
      <c r="D17" s="11">
        <f>IF(D16="","",IF(H16=0,"",IF(H16&gt;0,D16+1,IF(D16&lt;$B$6*12,D16+1,""))))</f>
        <v>12</v>
      </c>
      <c r="E17" s="11">
        <f t="shared" si="3"/>
        <v>68875.005645961239</v>
      </c>
      <c r="F17" s="11">
        <f t="shared" si="4"/>
        <v>43400.494184388976</v>
      </c>
      <c r="G17" s="11">
        <f t="shared" si="0"/>
        <v>25474.511461572263</v>
      </c>
      <c r="H17" s="11">
        <f t="shared" si="1"/>
        <v>4709124.8541081334</v>
      </c>
    </row>
    <row r="18" spans="1:8" x14ac:dyDescent="0.25">
      <c r="A18" s="14" t="s">
        <v>17</v>
      </c>
      <c r="B18" s="27">
        <f>B15/B5</f>
        <v>3.1542411840736029E-2</v>
      </c>
      <c r="C18" s="22"/>
      <c r="D18" s="11">
        <f t="shared" si="2"/>
        <v>13</v>
      </c>
      <c r="E18" s="11">
        <f t="shared" si="3"/>
        <v>68875.005645961239</v>
      </c>
      <c r="F18" s="11">
        <f t="shared" si="4"/>
        <v>43166.977829324554</v>
      </c>
      <c r="G18" s="11">
        <f t="shared" si="0"/>
        <v>25708.027816636684</v>
      </c>
      <c r="H18" s="11">
        <f t="shared" si="1"/>
        <v>4683416.8262914969</v>
      </c>
    </row>
    <row r="19" spans="1:8" x14ac:dyDescent="0.25">
      <c r="A19" s="28"/>
      <c r="B19" s="28"/>
      <c r="C19" s="22"/>
      <c r="D19" s="11">
        <f t="shared" si="2"/>
        <v>14</v>
      </c>
      <c r="E19" s="11">
        <f t="shared" si="3"/>
        <v>68875.005645961239</v>
      </c>
      <c r="F19" s="11">
        <f t="shared" si="4"/>
        <v>42931.32090767206</v>
      </c>
      <c r="G19" s="11">
        <f t="shared" si="0"/>
        <v>25943.684738289179</v>
      </c>
      <c r="H19" s="11">
        <f t="shared" si="1"/>
        <v>4657473.1415532073</v>
      </c>
    </row>
    <row r="20" spans="1:8" x14ac:dyDescent="0.25">
      <c r="A20" s="28"/>
      <c r="B20" s="28"/>
      <c r="C20" s="22"/>
      <c r="D20" s="11">
        <f t="shared" si="2"/>
        <v>15</v>
      </c>
      <c r="E20" s="11">
        <f t="shared" si="3"/>
        <v>68875.005645961239</v>
      </c>
      <c r="F20" s="11">
        <f t="shared" si="4"/>
        <v>42693.503797571066</v>
      </c>
      <c r="G20" s="11">
        <f t="shared" si="0"/>
        <v>26181.501848390173</v>
      </c>
      <c r="H20" s="11">
        <f t="shared" si="1"/>
        <v>4631291.639704817</v>
      </c>
    </row>
    <row r="21" spans="1:8" x14ac:dyDescent="0.25">
      <c r="A21" s="28"/>
      <c r="B21" s="28"/>
      <c r="C21" s="22"/>
      <c r="D21" s="11">
        <f t="shared" si="2"/>
        <v>16</v>
      </c>
      <c r="E21" s="11">
        <f t="shared" si="3"/>
        <v>68875.005645961239</v>
      </c>
      <c r="F21" s="11">
        <f t="shared" si="4"/>
        <v>42453.506697294157</v>
      </c>
      <c r="G21" s="11">
        <f t="shared" si="0"/>
        <v>26421.498948667082</v>
      </c>
      <c r="H21" s="11">
        <f t="shared" si="1"/>
        <v>4604870.1407561498</v>
      </c>
    </row>
    <row r="22" spans="1:8" x14ac:dyDescent="0.25">
      <c r="A22" s="29"/>
      <c r="B22" s="28"/>
      <c r="C22" s="22"/>
      <c r="D22" s="11">
        <f t="shared" si="2"/>
        <v>17</v>
      </c>
      <c r="E22" s="11">
        <f t="shared" si="3"/>
        <v>68875.005645961239</v>
      </c>
      <c r="F22" s="11">
        <f t="shared" si="4"/>
        <v>42211.309623598041</v>
      </c>
      <c r="G22" s="11">
        <f t="shared" si="0"/>
        <v>26663.696022363198</v>
      </c>
      <c r="H22" s="11">
        <f t="shared" si="1"/>
        <v>4578206.4447337864</v>
      </c>
    </row>
    <row r="23" spans="1:8" x14ac:dyDescent="0.25">
      <c r="A23" s="28"/>
      <c r="B23" s="28"/>
      <c r="C23" s="22"/>
      <c r="D23" s="11">
        <f t="shared" si="2"/>
        <v>18</v>
      </c>
      <c r="E23" s="11">
        <f t="shared" si="3"/>
        <v>68875.005645961239</v>
      </c>
      <c r="F23" s="11">
        <f t="shared" si="4"/>
        <v>41966.892410059707</v>
      </c>
      <c r="G23" s="11">
        <f t="shared" si="0"/>
        <v>26908.113235901532</v>
      </c>
      <c r="H23" s="11">
        <f t="shared" si="1"/>
        <v>4551298.3314978853</v>
      </c>
    </row>
    <row r="24" spans="1:8" x14ac:dyDescent="0.25">
      <c r="A24" s="28"/>
      <c r="B24" s="28"/>
      <c r="C24" s="30"/>
      <c r="D24" s="11">
        <f t="shared" si="2"/>
        <v>19</v>
      </c>
      <c r="E24" s="11">
        <f t="shared" si="3"/>
        <v>68875.005645961239</v>
      </c>
      <c r="F24" s="11">
        <f t="shared" si="4"/>
        <v>41720.234705397284</v>
      </c>
      <c r="G24" s="11">
        <f t="shared" si="0"/>
        <v>27154.770940563954</v>
      </c>
      <c r="H24" s="11">
        <f t="shared" si="1"/>
        <v>4524143.5605573216</v>
      </c>
    </row>
    <row r="25" spans="1:8" x14ac:dyDescent="0.25">
      <c r="A25" s="28"/>
      <c r="B25" s="28"/>
      <c r="C25" s="22"/>
      <c r="D25" s="11">
        <f t="shared" si="2"/>
        <v>20</v>
      </c>
      <c r="E25" s="11">
        <f t="shared" si="3"/>
        <v>68875.005645961239</v>
      </c>
      <c r="F25" s="11">
        <f t="shared" si="4"/>
        <v>41471.315971775453</v>
      </c>
      <c r="G25" s="11">
        <f t="shared" si="0"/>
        <v>27403.689674185785</v>
      </c>
      <c r="H25" s="11">
        <f t="shared" si="1"/>
        <v>4496739.8708831361</v>
      </c>
    </row>
    <row r="26" spans="1:8" x14ac:dyDescent="0.25">
      <c r="A26" s="28"/>
      <c r="B26" s="28"/>
      <c r="C26" s="30"/>
      <c r="D26" s="11">
        <f t="shared" si="2"/>
        <v>21</v>
      </c>
      <c r="E26" s="11">
        <f t="shared" si="3"/>
        <v>68875.005645961239</v>
      </c>
      <c r="F26" s="11">
        <f t="shared" si="4"/>
        <v>41220.115483095411</v>
      </c>
      <c r="G26" s="11">
        <f t="shared" si="0"/>
        <v>27654.890162865828</v>
      </c>
      <c r="H26" s="11">
        <f t="shared" si="1"/>
        <v>4469084.9807202704</v>
      </c>
    </row>
    <row r="27" spans="1:8" x14ac:dyDescent="0.25">
      <c r="A27" s="28"/>
      <c r="B27" s="28"/>
      <c r="C27" s="30"/>
      <c r="D27" s="11">
        <f t="shared" si="2"/>
        <v>22</v>
      </c>
      <c r="E27" s="11">
        <f t="shared" si="3"/>
        <v>68875.005645961239</v>
      </c>
      <c r="F27" s="11">
        <f t="shared" si="4"/>
        <v>40966.612323269146</v>
      </c>
      <c r="G27" s="11">
        <f t="shared" si="0"/>
        <v>27908.393322692093</v>
      </c>
      <c r="H27" s="11">
        <f t="shared" si="1"/>
        <v>4441176.5873975782</v>
      </c>
    </row>
    <row r="28" spans="1:8" x14ac:dyDescent="0.25">
      <c r="A28" s="28"/>
      <c r="B28" s="28"/>
      <c r="C28" s="30"/>
      <c r="D28" s="11">
        <f t="shared" si="2"/>
        <v>23</v>
      </c>
      <c r="E28" s="11">
        <f t="shared" si="3"/>
        <v>68875.005645961239</v>
      </c>
      <c r="F28" s="11">
        <f t="shared" si="4"/>
        <v>40710.7853844778</v>
      </c>
      <c r="G28" s="11">
        <f t="shared" si="0"/>
        <v>28164.220261483439</v>
      </c>
      <c r="H28" s="11">
        <f t="shared" si="1"/>
        <v>4413012.3671360947</v>
      </c>
    </row>
    <row r="29" spans="1:8" x14ac:dyDescent="0.25">
      <c r="A29" s="28"/>
      <c r="B29" s="28"/>
      <c r="C29" s="30"/>
      <c r="D29" s="11">
        <f t="shared" si="2"/>
        <v>24</v>
      </c>
      <c r="E29" s="11">
        <f t="shared" si="3"/>
        <v>68875.005645961239</v>
      </c>
      <c r="F29" s="11">
        <f t="shared" si="4"/>
        <v>40452.613365414203</v>
      </c>
      <c r="G29" s="11">
        <f t="shared" si="0"/>
        <v>28422.392280547036</v>
      </c>
      <c r="H29" s="11">
        <f t="shared" si="1"/>
        <v>4384589.9748555478</v>
      </c>
    </row>
    <row r="30" spans="1:8" x14ac:dyDescent="0.25">
      <c r="A30" s="28"/>
      <c r="B30" s="28"/>
      <c r="C30" s="30"/>
      <c r="D30" s="11">
        <f t="shared" si="2"/>
        <v>25</v>
      </c>
      <c r="E30" s="11">
        <f t="shared" si="3"/>
        <v>68875.005645961239</v>
      </c>
      <c r="F30" s="11">
        <f t="shared" si="4"/>
        <v>40192.074769509192</v>
      </c>
      <c r="G30" s="11">
        <f t="shared" si="0"/>
        <v>28682.930876452047</v>
      </c>
      <c r="H30" s="11">
        <f t="shared" si="1"/>
        <v>4355907.0439790953</v>
      </c>
    </row>
    <row r="31" spans="1:8" x14ac:dyDescent="0.25">
      <c r="A31" s="28"/>
      <c r="B31" s="28"/>
      <c r="C31" s="30"/>
      <c r="D31" s="11">
        <f t="shared" si="2"/>
        <v>26</v>
      </c>
      <c r="E31" s="11">
        <f t="shared" si="3"/>
        <v>68875.005645961239</v>
      </c>
      <c r="F31" s="11">
        <f t="shared" si="4"/>
        <v>39929.147903141704</v>
      </c>
      <c r="G31" s="11">
        <f t="shared" si="0"/>
        <v>28945.857742819535</v>
      </c>
      <c r="H31" s="11">
        <f t="shared" si="1"/>
        <v>4326961.1862362754</v>
      </c>
    </row>
    <row r="32" spans="1:8" x14ac:dyDescent="0.25">
      <c r="A32" s="28"/>
      <c r="B32" s="28"/>
      <c r="C32" s="30"/>
      <c r="D32" s="11">
        <f t="shared" si="2"/>
        <v>27</v>
      </c>
      <c r="E32" s="11">
        <f t="shared" si="3"/>
        <v>68875.005645961239</v>
      </c>
      <c r="F32" s="11">
        <f t="shared" si="4"/>
        <v>39663.810873832525</v>
      </c>
      <c r="G32" s="11">
        <f t="shared" si="0"/>
        <v>29211.194772128714</v>
      </c>
      <c r="H32" s="11">
        <f t="shared" si="1"/>
        <v>4297749.9914641464</v>
      </c>
    </row>
    <row r="33" spans="1:8" x14ac:dyDescent="0.25">
      <c r="A33" s="28"/>
      <c r="B33" s="28"/>
      <c r="C33" s="30"/>
      <c r="D33" s="11">
        <f t="shared" si="2"/>
        <v>28</v>
      </c>
      <c r="E33" s="11">
        <f t="shared" si="3"/>
        <v>68875.005645961239</v>
      </c>
      <c r="F33" s="11">
        <f t="shared" si="4"/>
        <v>39396.041588421343</v>
      </c>
      <c r="G33" s="11">
        <f t="shared" si="0"/>
        <v>29478.964057539895</v>
      </c>
      <c r="H33" s="11">
        <f t="shared" si="1"/>
        <v>4268271.0274066068</v>
      </c>
    </row>
    <row r="34" spans="1:8" x14ac:dyDescent="0.25">
      <c r="A34" s="28"/>
      <c r="B34" s="28"/>
      <c r="C34" s="30"/>
      <c r="D34" s="11">
        <f t="shared" si="2"/>
        <v>29</v>
      </c>
      <c r="E34" s="11">
        <f t="shared" si="3"/>
        <v>68875.005645961239</v>
      </c>
      <c r="F34" s="11">
        <f t="shared" si="4"/>
        <v>39125.81775122723</v>
      </c>
      <c r="G34" s="11">
        <f t="shared" si="0"/>
        <v>29749.187894734008</v>
      </c>
      <c r="H34" s="11">
        <f t="shared" si="1"/>
        <v>4238521.8395118732</v>
      </c>
    </row>
    <row r="35" spans="1:8" x14ac:dyDescent="0.25">
      <c r="A35" s="31"/>
      <c r="B35" s="31"/>
      <c r="C35" s="30"/>
      <c r="D35" s="11">
        <f t="shared" si="2"/>
        <v>30</v>
      </c>
      <c r="E35" s="11">
        <f t="shared" si="3"/>
        <v>68875.005645961239</v>
      </c>
      <c r="F35" s="11">
        <f t="shared" si="4"/>
        <v>38853.116862192175</v>
      </c>
      <c r="G35" s="11">
        <f t="shared" si="0"/>
        <v>30021.888783769064</v>
      </c>
      <c r="H35" s="11">
        <f t="shared" si="1"/>
        <v>4208499.9507281044</v>
      </c>
    </row>
    <row r="36" spans="1:8" x14ac:dyDescent="0.25">
      <c r="A36" s="31"/>
      <c r="B36" s="31"/>
      <c r="C36" s="30"/>
      <c r="D36" s="11">
        <f t="shared" si="2"/>
        <v>31</v>
      </c>
      <c r="E36" s="11">
        <f t="shared" si="3"/>
        <v>68875.005645961239</v>
      </c>
      <c r="F36" s="11">
        <f t="shared" si="4"/>
        <v>38577.916215007623</v>
      </c>
      <c r="G36" s="11">
        <f t="shared" si="0"/>
        <v>30297.089430953616</v>
      </c>
      <c r="H36" s="11">
        <f t="shared" si="1"/>
        <v>4178202.8612971506</v>
      </c>
    </row>
    <row r="37" spans="1:8" x14ac:dyDescent="0.25">
      <c r="A37" s="31"/>
      <c r="B37" s="31"/>
      <c r="C37" s="30"/>
      <c r="D37" s="11">
        <f t="shared" si="2"/>
        <v>32</v>
      </c>
      <c r="E37" s="11">
        <f t="shared" si="3"/>
        <v>68875.005645961239</v>
      </c>
      <c r="F37" s="11">
        <f t="shared" si="4"/>
        <v>38300.192895223881</v>
      </c>
      <c r="G37" s="11">
        <f t="shared" si="0"/>
        <v>30574.812750737357</v>
      </c>
      <c r="H37" s="11">
        <f t="shared" si="1"/>
        <v>4147628.0485464134</v>
      </c>
    </row>
    <row r="38" spans="1:8" x14ac:dyDescent="0.25">
      <c r="A38" s="31"/>
      <c r="B38" s="31"/>
      <c r="C38" s="30"/>
      <c r="D38" s="11">
        <f t="shared" si="2"/>
        <v>33</v>
      </c>
      <c r="E38" s="11">
        <f t="shared" si="3"/>
        <v>68875.005645961239</v>
      </c>
      <c r="F38" s="11">
        <f t="shared" si="4"/>
        <v>38019.923778342119</v>
      </c>
      <c r="G38" s="11">
        <f t="shared" si="0"/>
        <v>30855.081867619119</v>
      </c>
      <c r="H38" s="11">
        <f t="shared" si="1"/>
        <v>4116772.9666787945</v>
      </c>
    </row>
    <row r="39" spans="1:8" x14ac:dyDescent="0.25">
      <c r="A39" s="31"/>
      <c r="B39" s="31"/>
      <c r="C39" s="30"/>
      <c r="D39" s="11">
        <f t="shared" si="2"/>
        <v>34</v>
      </c>
      <c r="E39" s="11">
        <f t="shared" si="3"/>
        <v>68875.005645961239</v>
      </c>
      <c r="F39" s="11">
        <f t="shared" si="4"/>
        <v>37737.08552788895</v>
      </c>
      <c r="G39" s="11">
        <f t="shared" si="0"/>
        <v>31137.920118072288</v>
      </c>
      <c r="H39" s="11">
        <f t="shared" si="1"/>
        <v>4085635.0465607224</v>
      </c>
    </row>
    <row r="40" spans="1:8" x14ac:dyDescent="0.25">
      <c r="A40" s="31"/>
      <c r="B40" s="31"/>
      <c r="C40" s="30"/>
      <c r="D40" s="11">
        <f t="shared" si="2"/>
        <v>35</v>
      </c>
      <c r="E40" s="11">
        <f t="shared" si="3"/>
        <v>68875.005645961239</v>
      </c>
      <c r="F40" s="11">
        <f t="shared" si="4"/>
        <v>37451.654593473293</v>
      </c>
      <c r="G40" s="11">
        <f t="shared" si="0"/>
        <v>31423.351052487946</v>
      </c>
      <c r="H40" s="11">
        <f t="shared" si="1"/>
        <v>4054211.6955082347</v>
      </c>
    </row>
    <row r="41" spans="1:8" x14ac:dyDescent="0.25">
      <c r="A41" s="31"/>
      <c r="B41" s="31"/>
      <c r="C41" s="30"/>
      <c r="D41" s="11">
        <f t="shared" si="2"/>
        <v>36</v>
      </c>
      <c r="E41" s="11">
        <f t="shared" si="3"/>
        <v>68875.005645961239</v>
      </c>
      <c r="F41" s="11">
        <f t="shared" si="4"/>
        <v>37163.60720882548</v>
      </c>
      <c r="G41" s="11">
        <f t="shared" si="0"/>
        <v>31711.398437135758</v>
      </c>
      <c r="H41" s="11">
        <f t="shared" si="1"/>
        <v>4022500.2970710988</v>
      </c>
    </row>
    <row r="42" spans="1:8" x14ac:dyDescent="0.25">
      <c r="A42" s="31"/>
      <c r="B42" s="31"/>
      <c r="C42" s="30"/>
      <c r="D42" s="11">
        <f t="shared" si="2"/>
        <v>37</v>
      </c>
      <c r="E42" s="11">
        <f t="shared" si="3"/>
        <v>68875.005645961239</v>
      </c>
      <c r="F42" s="11">
        <f t="shared" si="4"/>
        <v>36872.919389818409</v>
      </c>
      <c r="G42" s="11">
        <f t="shared" si="0"/>
        <v>32002.086256142829</v>
      </c>
      <c r="H42" s="11">
        <f t="shared" si="1"/>
        <v>3990498.2108149561</v>
      </c>
    </row>
    <row r="43" spans="1:8" x14ac:dyDescent="0.25">
      <c r="A43" s="31"/>
      <c r="B43" s="32"/>
      <c r="C43" s="30"/>
      <c r="D43" s="11">
        <f t="shared" si="2"/>
        <v>38</v>
      </c>
      <c r="E43" s="11">
        <f t="shared" si="3"/>
        <v>68875.005645961239</v>
      </c>
      <c r="F43" s="11">
        <f t="shared" si="4"/>
        <v>36579.566932470429</v>
      </c>
      <c r="G43" s="11">
        <f t="shared" si="0"/>
        <v>32295.43871349081</v>
      </c>
      <c r="H43" s="11">
        <f t="shared" si="1"/>
        <v>3958202.7721014651</v>
      </c>
    </row>
    <row r="44" spans="1:8" x14ac:dyDescent="0.25">
      <c r="A44" s="31"/>
      <c r="B44" s="31"/>
      <c r="C44" s="30"/>
      <c r="D44" s="11">
        <f t="shared" si="2"/>
        <v>39</v>
      </c>
      <c r="E44" s="11">
        <f t="shared" si="3"/>
        <v>68875.005645961239</v>
      </c>
      <c r="F44" s="11">
        <f t="shared" si="4"/>
        <v>36283.525410930095</v>
      </c>
      <c r="G44" s="11">
        <f t="shared" si="0"/>
        <v>32591.480235031144</v>
      </c>
      <c r="H44" s="11">
        <f t="shared" si="1"/>
        <v>3925611.2918664338</v>
      </c>
    </row>
    <row r="45" spans="1:8" x14ac:dyDescent="0.25">
      <c r="A45" s="31"/>
      <c r="B45" s="31"/>
      <c r="C45" s="30"/>
      <c r="D45" s="11">
        <f t="shared" si="2"/>
        <v>40</v>
      </c>
      <c r="E45" s="11">
        <f t="shared" si="3"/>
        <v>68875.005645961239</v>
      </c>
      <c r="F45" s="11">
        <f t="shared" si="4"/>
        <v>35984.770175442311</v>
      </c>
      <c r="G45" s="11">
        <f t="shared" si="0"/>
        <v>32890.235470518928</v>
      </c>
      <c r="H45" s="11">
        <f t="shared" si="1"/>
        <v>3892721.0563959149</v>
      </c>
    </row>
    <row r="46" spans="1:8" x14ac:dyDescent="0.25">
      <c r="A46" s="31"/>
      <c r="B46" s="31"/>
      <c r="C46" s="30"/>
      <c r="D46" s="11">
        <f t="shared" si="2"/>
        <v>41</v>
      </c>
      <c r="E46" s="11">
        <f t="shared" si="3"/>
        <v>68875.005645961239</v>
      </c>
      <c r="F46" s="11">
        <f t="shared" si="4"/>
        <v>35683.276350295884</v>
      </c>
      <c r="G46" s="11">
        <f t="shared" si="0"/>
        <v>33191.729295665355</v>
      </c>
      <c r="H46" s="11">
        <f t="shared" si="1"/>
        <v>3859529.3271002495</v>
      </c>
    </row>
    <row r="47" spans="1:8" x14ac:dyDescent="0.25">
      <c r="A47" s="31"/>
      <c r="B47" s="31"/>
      <c r="C47" s="30"/>
      <c r="D47" s="11">
        <f t="shared" si="2"/>
        <v>42</v>
      </c>
      <c r="E47" s="11">
        <f t="shared" si="3"/>
        <v>68875.005645961239</v>
      </c>
      <c r="F47" s="11">
        <f t="shared" si="4"/>
        <v>35379.018831752292</v>
      </c>
      <c r="G47" s="11">
        <f t="shared" si="0"/>
        <v>33495.986814208947</v>
      </c>
      <c r="H47" s="11">
        <f t="shared" si="1"/>
        <v>3826033.3402860407</v>
      </c>
    </row>
    <row r="48" spans="1:8" x14ac:dyDescent="0.25">
      <c r="A48" s="31"/>
      <c r="B48" s="31"/>
      <c r="C48" s="30"/>
      <c r="D48" s="11">
        <f t="shared" si="2"/>
        <v>43</v>
      </c>
      <c r="E48" s="11">
        <f t="shared" si="3"/>
        <v>68875.005645961239</v>
      </c>
      <c r="F48" s="11">
        <f t="shared" si="4"/>
        <v>35071.972285955373</v>
      </c>
      <c r="G48" s="11">
        <f t="shared" si="0"/>
        <v>33803.033360005866</v>
      </c>
      <c r="H48" s="11">
        <f t="shared" si="1"/>
        <v>3792230.3069260349</v>
      </c>
    </row>
    <row r="49" spans="1:8" x14ac:dyDescent="0.25">
      <c r="A49" s="31"/>
      <c r="B49" s="31"/>
      <c r="C49" s="30"/>
      <c r="D49" s="11">
        <f t="shared" si="2"/>
        <v>44</v>
      </c>
      <c r="E49" s="11">
        <f t="shared" si="3"/>
        <v>68875.005645961239</v>
      </c>
      <c r="F49" s="11">
        <f t="shared" si="4"/>
        <v>34762.111146821982</v>
      </c>
      <c r="G49" s="11">
        <f t="shared" si="0"/>
        <v>34112.894499139256</v>
      </c>
      <c r="H49" s="11">
        <f t="shared" si="1"/>
        <v>3758117.4124268955</v>
      </c>
    </row>
    <row r="50" spans="1:8" x14ac:dyDescent="0.25">
      <c r="A50" s="31"/>
      <c r="B50" s="31"/>
      <c r="C50" s="30"/>
      <c r="D50" s="11">
        <f t="shared" si="2"/>
        <v>45</v>
      </c>
      <c r="E50" s="11">
        <f t="shared" si="3"/>
        <v>68875.005645961239</v>
      </c>
      <c r="F50" s="11">
        <f t="shared" si="4"/>
        <v>34449.409613913209</v>
      </c>
      <c r="G50" s="11">
        <f t="shared" si="0"/>
        <v>34425.59603204803</v>
      </c>
      <c r="H50" s="11">
        <f t="shared" si="1"/>
        <v>3723691.8163948474</v>
      </c>
    </row>
    <row r="51" spans="1:8" x14ac:dyDescent="0.25">
      <c r="A51" s="31"/>
      <c r="B51" s="31"/>
      <c r="C51" s="30"/>
      <c r="D51" s="11">
        <f t="shared" si="2"/>
        <v>46</v>
      </c>
      <c r="E51" s="11">
        <f t="shared" si="3"/>
        <v>68875.005645961239</v>
      </c>
      <c r="F51" s="11">
        <f t="shared" si="4"/>
        <v>34133.8416502861</v>
      </c>
      <c r="G51" s="11">
        <f t="shared" si="0"/>
        <v>34741.163995675139</v>
      </c>
      <c r="H51" s="11">
        <f t="shared" si="1"/>
        <v>3688950.6523991721</v>
      </c>
    </row>
    <row r="52" spans="1:8" x14ac:dyDescent="0.25">
      <c r="A52" s="31"/>
      <c r="B52" s="31"/>
      <c r="C52" s="30"/>
      <c r="D52" s="11">
        <f t="shared" si="2"/>
        <v>47</v>
      </c>
      <c r="E52" s="11">
        <f t="shared" si="3"/>
        <v>68875.005645961239</v>
      </c>
      <c r="F52" s="11">
        <f t="shared" si="4"/>
        <v>33815.380980325746</v>
      </c>
      <c r="G52" s="11">
        <f t="shared" si="0"/>
        <v>35059.624665635492</v>
      </c>
      <c r="H52" s="11">
        <f t="shared" si="1"/>
        <v>3653891.0277335364</v>
      </c>
    </row>
    <row r="53" spans="1:8" x14ac:dyDescent="0.25">
      <c r="A53" s="31"/>
      <c r="B53" s="31"/>
      <c r="C53" s="30"/>
      <c r="D53" s="11">
        <f t="shared" si="2"/>
        <v>48</v>
      </c>
      <c r="E53" s="11">
        <f t="shared" si="3"/>
        <v>68875.005645961239</v>
      </c>
      <c r="F53" s="11">
        <f t="shared" si="4"/>
        <v>33494.001087557415</v>
      </c>
      <c r="G53" s="11">
        <f t="shared" si="0"/>
        <v>35381.004558403823</v>
      </c>
      <c r="H53" s="11">
        <f t="shared" si="1"/>
        <v>3618510.0231751325</v>
      </c>
    </row>
    <row r="54" spans="1:8" x14ac:dyDescent="0.25">
      <c r="A54" s="31"/>
      <c r="B54" s="31"/>
      <c r="C54" s="30"/>
      <c r="D54" s="11">
        <f t="shared" si="2"/>
        <v>49</v>
      </c>
      <c r="E54" s="11">
        <f t="shared" si="3"/>
        <v>68875.005645961239</v>
      </c>
      <c r="F54" s="11">
        <f t="shared" si="4"/>
        <v>33169.675212438713</v>
      </c>
      <c r="G54" s="11">
        <f t="shared" si="0"/>
        <v>35705.330433522526</v>
      </c>
      <c r="H54" s="11">
        <f t="shared" si="1"/>
        <v>3582804.6927416101</v>
      </c>
    </row>
    <row r="55" spans="1:8" x14ac:dyDescent="0.25">
      <c r="A55" s="31"/>
      <c r="B55" s="31"/>
      <c r="C55" s="30"/>
      <c r="D55" s="11">
        <f t="shared" si="2"/>
        <v>50</v>
      </c>
      <c r="E55" s="11">
        <f t="shared" si="3"/>
        <v>68875.005645961239</v>
      </c>
      <c r="F55" s="11">
        <f t="shared" si="4"/>
        <v>32842.376350131424</v>
      </c>
      <c r="G55" s="11">
        <f t="shared" si="0"/>
        <v>36032.629295829815</v>
      </c>
      <c r="H55" s="11">
        <f t="shared" si="1"/>
        <v>3546772.0634457804</v>
      </c>
    </row>
    <row r="56" spans="1:8" x14ac:dyDescent="0.25">
      <c r="A56" s="31"/>
      <c r="B56" s="31"/>
      <c r="C56" s="30"/>
      <c r="D56" s="11">
        <f t="shared" si="2"/>
        <v>51</v>
      </c>
      <c r="E56" s="11">
        <f t="shared" si="3"/>
        <v>68875.005645961239</v>
      </c>
      <c r="F56" s="11">
        <f t="shared" si="4"/>
        <v>32512.077248252986</v>
      </c>
      <c r="G56" s="11">
        <f t="shared" si="0"/>
        <v>36362.928397708252</v>
      </c>
      <c r="H56" s="11">
        <f t="shared" si="1"/>
        <v>3510409.1350480723</v>
      </c>
    </row>
    <row r="57" spans="1:8" x14ac:dyDescent="0.25">
      <c r="A57" s="31"/>
      <c r="B57" s="31"/>
      <c r="C57" s="30"/>
      <c r="D57" s="11">
        <f t="shared" si="2"/>
        <v>52</v>
      </c>
      <c r="E57" s="11">
        <f t="shared" si="3"/>
        <v>68875.005645961239</v>
      </c>
      <c r="F57" s="11">
        <f t="shared" si="4"/>
        <v>32178.75040460733</v>
      </c>
      <c r="G57" s="11">
        <f t="shared" si="0"/>
        <v>36696.255241353909</v>
      </c>
      <c r="H57" s="11">
        <f t="shared" si="1"/>
        <v>3473712.8798067183</v>
      </c>
    </row>
    <row r="58" spans="1:8" x14ac:dyDescent="0.25">
      <c r="A58" s="31"/>
      <c r="B58" s="31"/>
      <c r="C58" s="30"/>
      <c r="D58" s="11">
        <f t="shared" si="2"/>
        <v>53</v>
      </c>
      <c r="E58" s="11">
        <f t="shared" si="3"/>
        <v>68875.005645961239</v>
      </c>
      <c r="F58" s="11">
        <f t="shared" si="4"/>
        <v>31842.368064894919</v>
      </c>
      <c r="G58" s="11">
        <f t="shared" si="0"/>
        <v>37032.637581066316</v>
      </c>
      <c r="H58" s="11">
        <f t="shared" si="1"/>
        <v>3436680.2422256521</v>
      </c>
    </row>
    <row r="59" spans="1:8" x14ac:dyDescent="0.25">
      <c r="A59" s="31"/>
      <c r="B59" s="31"/>
      <c r="C59" s="30"/>
      <c r="D59" s="11">
        <f t="shared" si="2"/>
        <v>54</v>
      </c>
      <c r="E59" s="11">
        <f t="shared" si="3"/>
        <v>68875.005645961239</v>
      </c>
      <c r="F59" s="11">
        <f t="shared" si="4"/>
        <v>31502.902220401811</v>
      </c>
      <c r="G59" s="11">
        <f t="shared" si="0"/>
        <v>37372.103425559428</v>
      </c>
      <c r="H59" s="11">
        <f t="shared" si="1"/>
        <v>3399308.1388000925</v>
      </c>
    </row>
    <row r="60" spans="1:8" x14ac:dyDescent="0.25">
      <c r="A60" s="31"/>
      <c r="B60" s="31"/>
      <c r="C60" s="30"/>
      <c r="D60" s="11">
        <f t="shared" si="2"/>
        <v>55</v>
      </c>
      <c r="E60" s="11">
        <f t="shared" si="3"/>
        <v>68875.005645961239</v>
      </c>
      <c r="F60" s="11">
        <f t="shared" si="4"/>
        <v>31160.324605667513</v>
      </c>
      <c r="G60" s="11">
        <f t="shared" si="0"/>
        <v>37714.681040293726</v>
      </c>
      <c r="H60" s="11">
        <f t="shared" si="1"/>
        <v>3361593.457759799</v>
      </c>
    </row>
    <row r="61" spans="1:8" x14ac:dyDescent="0.25">
      <c r="A61" s="31"/>
      <c r="B61" s="31"/>
      <c r="C61" s="30"/>
      <c r="D61" s="11">
        <f t="shared" si="2"/>
        <v>56</v>
      </c>
      <c r="E61" s="11">
        <f t="shared" si="3"/>
        <v>68875.005645961239</v>
      </c>
      <c r="F61" s="11">
        <f t="shared" si="4"/>
        <v>30814.60669613149</v>
      </c>
      <c r="G61" s="11">
        <f t="shared" si="0"/>
        <v>38060.398949829745</v>
      </c>
      <c r="H61" s="11">
        <f t="shared" si="1"/>
        <v>3323533.0588099691</v>
      </c>
    </row>
    <row r="62" spans="1:8" x14ac:dyDescent="0.25">
      <c r="A62" s="31"/>
      <c r="B62" s="31"/>
      <c r="C62" s="30"/>
      <c r="D62" s="11">
        <f t="shared" si="2"/>
        <v>57</v>
      </c>
      <c r="E62" s="11">
        <f t="shared" si="3"/>
        <v>68875.005645961239</v>
      </c>
      <c r="F62" s="11">
        <f t="shared" si="4"/>
        <v>30465.719705758049</v>
      </c>
      <c r="G62" s="11">
        <f t="shared" si="0"/>
        <v>38409.28594020319</v>
      </c>
      <c r="H62" s="11">
        <f t="shared" si="1"/>
        <v>3285123.7728697658</v>
      </c>
    </row>
    <row r="63" spans="1:8" x14ac:dyDescent="0.25">
      <c r="A63" s="31"/>
      <c r="B63" s="31"/>
      <c r="C63" s="30"/>
      <c r="D63" s="11">
        <f t="shared" si="2"/>
        <v>58</v>
      </c>
      <c r="E63" s="11">
        <f t="shared" si="3"/>
        <v>68875.005645961239</v>
      </c>
      <c r="F63" s="11">
        <f t="shared" si="4"/>
        <v>30113.634584639516</v>
      </c>
      <c r="G63" s="11">
        <f t="shared" si="0"/>
        <v>38761.371061321726</v>
      </c>
      <c r="H63" s="11">
        <f t="shared" si="1"/>
        <v>3246362.4018084439</v>
      </c>
    </row>
    <row r="64" spans="1:8" x14ac:dyDescent="0.25">
      <c r="A64" s="31"/>
      <c r="B64" s="31"/>
      <c r="C64" s="30"/>
      <c r="D64" s="11">
        <f t="shared" si="2"/>
        <v>59</v>
      </c>
      <c r="E64" s="11">
        <f t="shared" si="3"/>
        <v>68875.005645961239</v>
      </c>
      <c r="F64" s="11">
        <f t="shared" si="4"/>
        <v>29758.3220165774</v>
      </c>
      <c r="G64" s="11">
        <f t="shared" si="0"/>
        <v>39116.683629383842</v>
      </c>
      <c r="H64" s="11">
        <f t="shared" si="1"/>
        <v>3207245.7181790601</v>
      </c>
    </row>
    <row r="65" spans="1:8" x14ac:dyDescent="0.25">
      <c r="A65" s="31"/>
      <c r="B65" s="31"/>
      <c r="C65" s="30"/>
      <c r="D65" s="11">
        <f t="shared" si="2"/>
        <v>60</v>
      </c>
      <c r="E65" s="11">
        <f t="shared" si="3"/>
        <v>0</v>
      </c>
      <c r="F65" s="11">
        <f t="shared" si="4"/>
        <v>29399.752416641382</v>
      </c>
      <c r="G65" s="11">
        <f t="shared" si="0"/>
        <v>-29399.752416641382</v>
      </c>
      <c r="H65" s="11">
        <f t="shared" si="1"/>
        <v>3236645.4705957016</v>
      </c>
    </row>
    <row r="66" spans="1:8" x14ac:dyDescent="0.25">
      <c r="A66" s="31"/>
      <c r="B66" s="31"/>
      <c r="C66" s="30"/>
      <c r="D66" s="11">
        <f t="shared" si="2"/>
        <v>61</v>
      </c>
      <c r="E66" s="11">
        <f t="shared" si="3"/>
        <v>0</v>
      </c>
      <c r="F66" s="11">
        <f t="shared" si="4"/>
        <v>29669.250147127266</v>
      </c>
      <c r="G66" s="11">
        <f t="shared" si="0"/>
        <v>-29669.250147127266</v>
      </c>
      <c r="H66" s="11">
        <f t="shared" si="1"/>
        <v>3266314.7207428287</v>
      </c>
    </row>
    <row r="67" spans="1:8" x14ac:dyDescent="0.25">
      <c r="A67" s="31"/>
      <c r="B67" s="31"/>
      <c r="C67" s="30"/>
      <c r="D67" s="11">
        <f t="shared" si="2"/>
        <v>62</v>
      </c>
      <c r="E67" s="11">
        <f t="shared" si="3"/>
        <v>0</v>
      </c>
      <c r="F67" s="11">
        <f t="shared" si="4"/>
        <v>29941.21827347593</v>
      </c>
      <c r="G67" s="11">
        <f t="shared" si="0"/>
        <v>-29941.21827347593</v>
      </c>
      <c r="H67" s="11">
        <f t="shared" si="1"/>
        <v>3296255.9390163044</v>
      </c>
    </row>
    <row r="68" spans="1:8" x14ac:dyDescent="0.25">
      <c r="A68" s="31"/>
      <c r="B68" s="31"/>
      <c r="C68" s="30"/>
      <c r="D68" s="11">
        <f t="shared" si="2"/>
        <v>63</v>
      </c>
      <c r="E68" s="11">
        <f t="shared" si="3"/>
        <v>68875.005645961239</v>
      </c>
      <c r="F68" s="11">
        <f t="shared" si="4"/>
        <v>30215.679440982789</v>
      </c>
      <c r="G68" s="11">
        <f t="shared" si="0"/>
        <v>38659.326204978453</v>
      </c>
      <c r="H68" s="11">
        <f t="shared" si="1"/>
        <v>3257596.612811326</v>
      </c>
    </row>
    <row r="69" spans="1:8" x14ac:dyDescent="0.25">
      <c r="A69" s="31"/>
      <c r="B69" s="31"/>
      <c r="C69" s="30"/>
      <c r="D69" s="11">
        <f t="shared" si="2"/>
        <v>64</v>
      </c>
      <c r="E69" s="11">
        <f t="shared" si="3"/>
        <v>68875.005645961239</v>
      </c>
      <c r="F69" s="11">
        <f t="shared" si="4"/>
        <v>29861.302284103822</v>
      </c>
      <c r="G69" s="11">
        <f t="shared" si="0"/>
        <v>39013.703361857421</v>
      </c>
      <c r="H69" s="11">
        <f t="shared" si="1"/>
        <v>3218582.9094494688</v>
      </c>
    </row>
    <row r="70" spans="1:8" x14ac:dyDescent="0.25">
      <c r="A70" s="31"/>
      <c r="B70" s="31"/>
      <c r="C70" s="30"/>
      <c r="D70" s="11">
        <f t="shared" si="2"/>
        <v>65</v>
      </c>
      <c r="E70" s="11">
        <f t="shared" si="3"/>
        <v>68875.005645961239</v>
      </c>
      <c r="F70" s="11">
        <f t="shared" si="4"/>
        <v>29503.676669953464</v>
      </c>
      <c r="G70" s="11">
        <f t="shared" ref="G70:G133" si="5">IF(D70="","",IF(OR(D70=$B$8,D70=$B$8+1,D70=$B$8+2),F70,E70-F70))</f>
        <v>39371.328976007775</v>
      </c>
      <c r="H70" s="11">
        <f t="shared" si="1"/>
        <v>3179211.5804734612</v>
      </c>
    </row>
    <row r="71" spans="1:8" x14ac:dyDescent="0.25">
      <c r="A71" s="31"/>
      <c r="B71" s="31"/>
      <c r="C71" s="30"/>
      <c r="D71" s="11">
        <f t="shared" si="2"/>
        <v>66</v>
      </c>
      <c r="E71" s="11">
        <f t="shared" si="3"/>
        <v>68875.005645961239</v>
      </c>
      <c r="F71" s="11">
        <f t="shared" si="4"/>
        <v>29142.772821006729</v>
      </c>
      <c r="G71" s="11">
        <f t="shared" si="5"/>
        <v>39732.23282495451</v>
      </c>
      <c r="H71" s="11">
        <f t="shared" ref="H71:H134" si="6">IF(AND(E71&lt;&gt;0,E71&lt;$B$9),0,IF(D71="","",IF(H70&lt;=0,0,IF(OR(D71=$B$8,D71=$B$8+1,D71=$B$8+2),H70+G71,H70-G71))))</f>
        <v>3139479.3476485065</v>
      </c>
    </row>
    <row r="72" spans="1:8" x14ac:dyDescent="0.25">
      <c r="A72" s="31"/>
      <c r="B72" s="31"/>
      <c r="C72" s="30"/>
      <c r="D72" s="11">
        <f t="shared" ref="D72:D135" si="7">IF(D71="","",IF(H71=0,"",IF(H71&gt;0,D71+1,IF(D71&lt;$B$6*12,D71+1,""))))</f>
        <v>67</v>
      </c>
      <c r="E72" s="11">
        <f t="shared" ref="E72:E135" si="8">IF(D72="",0,IF(H71&lt;$B$9,H71,IF(D72="",NA(),IF(OR(D72=$B$10,D72=$B$10+1,D72=$B$10+2),0,$B$9))))</f>
        <v>68875.005645961239</v>
      </c>
      <c r="F72" s="11">
        <f t="shared" ref="F72:F135" si="9">IF(D72="","",IF(H71&lt;0,0,H71)*$B$8/12)</f>
        <v>28778.560686777975</v>
      </c>
      <c r="G72" s="11">
        <f t="shared" si="5"/>
        <v>40096.444959183267</v>
      </c>
      <c r="H72" s="11">
        <f t="shared" si="6"/>
        <v>3099382.9026893233</v>
      </c>
    </row>
    <row r="73" spans="1:8" x14ac:dyDescent="0.25">
      <c r="A73" s="31"/>
      <c r="B73" s="31"/>
      <c r="C73" s="30"/>
      <c r="D73" s="11">
        <f t="shared" si="7"/>
        <v>68</v>
      </c>
      <c r="E73" s="11">
        <f t="shared" si="8"/>
        <v>68875.005645961239</v>
      </c>
      <c r="F73" s="11">
        <f t="shared" si="9"/>
        <v>28411.009941318796</v>
      </c>
      <c r="G73" s="11">
        <f t="shared" si="5"/>
        <v>40463.995704642439</v>
      </c>
      <c r="H73" s="11">
        <f t="shared" si="6"/>
        <v>3058918.9069846808</v>
      </c>
    </row>
    <row r="74" spans="1:8" x14ac:dyDescent="0.25">
      <c r="A74" s="31"/>
      <c r="B74" s="31"/>
      <c r="C74" s="30"/>
      <c r="D74" s="11">
        <f>IF(D73="","",IF(H73=0,"",IF(H73&gt;0,D73+1,IF(D73&lt;$B$6*12,D73+1,""))))</f>
        <v>69</v>
      </c>
      <c r="E74" s="11">
        <f t="shared" si="8"/>
        <v>68875.005645961239</v>
      </c>
      <c r="F74" s="11">
        <f t="shared" si="9"/>
        <v>28040.089980692908</v>
      </c>
      <c r="G74" s="11">
        <f t="shared" si="5"/>
        <v>40834.91566526833</v>
      </c>
      <c r="H74" s="11">
        <f t="shared" si="6"/>
        <v>3018083.9913194124</v>
      </c>
    </row>
    <row r="75" spans="1:8" x14ac:dyDescent="0.25">
      <c r="A75" s="31"/>
      <c r="B75" s="31"/>
      <c r="C75" s="30"/>
      <c r="D75" s="11">
        <f t="shared" si="7"/>
        <v>70</v>
      </c>
      <c r="E75" s="11">
        <f t="shared" si="8"/>
        <v>68875.005645961239</v>
      </c>
      <c r="F75" s="11">
        <f t="shared" si="9"/>
        <v>27665.769920427949</v>
      </c>
      <c r="G75" s="11">
        <f t="shared" si="5"/>
        <v>41209.23572553329</v>
      </c>
      <c r="H75" s="11">
        <f t="shared" si="6"/>
        <v>2976874.7555938791</v>
      </c>
    </row>
    <row r="76" spans="1:8" x14ac:dyDescent="0.25">
      <c r="A76" s="31"/>
      <c r="B76" s="31"/>
      <c r="C76" s="30"/>
      <c r="D76" s="11">
        <f t="shared" si="7"/>
        <v>71</v>
      </c>
      <c r="E76" s="11">
        <f t="shared" si="8"/>
        <v>68875.005645961239</v>
      </c>
      <c r="F76" s="11">
        <f t="shared" si="9"/>
        <v>27288.018592943892</v>
      </c>
      <c r="G76" s="11">
        <f t="shared" si="5"/>
        <v>41586.98705301735</v>
      </c>
      <c r="H76" s="11">
        <f t="shared" si="6"/>
        <v>2935287.768540862</v>
      </c>
    </row>
    <row r="77" spans="1:8" x14ac:dyDescent="0.25">
      <c r="A77" s="31"/>
      <c r="B77" s="31"/>
      <c r="C77" s="30"/>
      <c r="D77" s="11">
        <f t="shared" si="7"/>
        <v>72</v>
      </c>
      <c r="E77" s="11">
        <f t="shared" si="8"/>
        <v>68875.005645961239</v>
      </c>
      <c r="F77" s="11">
        <f t="shared" si="9"/>
        <v>26906.804544957904</v>
      </c>
      <c r="G77" s="11">
        <f t="shared" si="5"/>
        <v>41968.201101003331</v>
      </c>
      <c r="H77" s="11">
        <f t="shared" si="6"/>
        <v>2893319.5674398588</v>
      </c>
    </row>
    <row r="78" spans="1:8" x14ac:dyDescent="0.25">
      <c r="A78" s="31"/>
      <c r="B78" s="31"/>
      <c r="C78" s="30"/>
      <c r="D78" s="11">
        <f t="shared" si="7"/>
        <v>73</v>
      </c>
      <c r="E78" s="11">
        <f t="shared" si="8"/>
        <v>68875.005645961239</v>
      </c>
      <c r="F78" s="11">
        <f t="shared" si="9"/>
        <v>26522.096034865372</v>
      </c>
      <c r="G78" s="11">
        <f t="shared" si="5"/>
        <v>42352.909611095864</v>
      </c>
      <c r="H78" s="11">
        <f t="shared" si="6"/>
        <v>2850966.6578287631</v>
      </c>
    </row>
    <row r="79" spans="1:8" x14ac:dyDescent="0.25">
      <c r="A79" s="31"/>
      <c r="B79" s="31"/>
      <c r="C79" s="30"/>
      <c r="D79" s="11">
        <f t="shared" si="7"/>
        <v>74</v>
      </c>
      <c r="E79" s="11">
        <f t="shared" si="8"/>
        <v>68875.005645961239</v>
      </c>
      <c r="F79" s="11">
        <f t="shared" si="9"/>
        <v>26133.861030096992</v>
      </c>
      <c r="G79" s="11">
        <f t="shared" si="5"/>
        <v>42741.14461586425</v>
      </c>
      <c r="H79" s="11">
        <f t="shared" si="6"/>
        <v>2808225.5132128987</v>
      </c>
    </row>
    <row r="80" spans="1:8" x14ac:dyDescent="0.25">
      <c r="A80" s="31"/>
      <c r="B80" s="31"/>
      <c r="C80" s="30"/>
      <c r="D80" s="11">
        <f t="shared" si="7"/>
        <v>75</v>
      </c>
      <c r="E80" s="11">
        <f t="shared" si="8"/>
        <v>68875.005645961239</v>
      </c>
      <c r="F80" s="11">
        <f t="shared" si="9"/>
        <v>25742.06720445157</v>
      </c>
      <c r="G80" s="11">
        <f t="shared" si="5"/>
        <v>43132.938441509672</v>
      </c>
      <c r="H80" s="11">
        <f t="shared" si="6"/>
        <v>2765092.5747713889</v>
      </c>
    </row>
    <row r="81" spans="1:8" x14ac:dyDescent="0.25">
      <c r="A81" s="31"/>
      <c r="B81" s="31"/>
      <c r="C81" s="30"/>
      <c r="D81" s="11">
        <f t="shared" si="7"/>
        <v>76</v>
      </c>
      <c r="E81" s="11">
        <f t="shared" si="8"/>
        <v>68875.005645961239</v>
      </c>
      <c r="F81" s="11">
        <f t="shared" si="9"/>
        <v>25346.681935404398</v>
      </c>
      <c r="G81" s="11">
        <f t="shared" si="5"/>
        <v>43528.323710556841</v>
      </c>
      <c r="H81" s="11">
        <f t="shared" si="6"/>
        <v>2721564.2510608323</v>
      </c>
    </row>
    <row r="82" spans="1:8" x14ac:dyDescent="0.25">
      <c r="A82" s="31"/>
      <c r="B82" s="31"/>
      <c r="C82" s="30"/>
      <c r="D82" s="11">
        <f t="shared" si="7"/>
        <v>77</v>
      </c>
      <c r="E82" s="11">
        <f t="shared" si="8"/>
        <v>68875.005645961239</v>
      </c>
      <c r="F82" s="11">
        <f t="shared" si="9"/>
        <v>24947.672301390965</v>
      </c>
      <c r="G82" s="11">
        <f t="shared" si="5"/>
        <v>43927.333344570274</v>
      </c>
      <c r="H82" s="11">
        <f t="shared" si="6"/>
        <v>2677636.9177162619</v>
      </c>
    </row>
    <row r="83" spans="1:8" x14ac:dyDescent="0.25">
      <c r="A83" s="31"/>
      <c r="B83" s="31"/>
      <c r="C83" s="30"/>
      <c r="D83" s="11">
        <f t="shared" si="7"/>
        <v>78</v>
      </c>
      <c r="E83" s="11">
        <f t="shared" si="8"/>
        <v>68875.005645961239</v>
      </c>
      <c r="F83" s="11">
        <f t="shared" si="9"/>
        <v>24545.005079065737</v>
      </c>
      <c r="G83" s="11">
        <f t="shared" si="5"/>
        <v>44330.000566895498</v>
      </c>
      <c r="H83" s="11">
        <f t="shared" si="6"/>
        <v>2633306.9171493663</v>
      </c>
    </row>
    <row r="84" spans="1:8" x14ac:dyDescent="0.25">
      <c r="A84" s="31"/>
      <c r="B84" s="31"/>
      <c r="C84" s="30"/>
      <c r="D84" s="11">
        <f t="shared" si="7"/>
        <v>79</v>
      </c>
      <c r="E84" s="11">
        <f t="shared" si="8"/>
        <v>68875.005645961239</v>
      </c>
      <c r="F84" s="11">
        <f t="shared" si="9"/>
        <v>24138.646740535856</v>
      </c>
      <c r="G84" s="11">
        <f t="shared" si="5"/>
        <v>44736.358905425383</v>
      </c>
      <c r="H84" s="11">
        <f t="shared" si="6"/>
        <v>2588570.5582439411</v>
      </c>
    </row>
    <row r="85" spans="1:8" x14ac:dyDescent="0.25">
      <c r="A85" s="31"/>
      <c r="B85" s="31"/>
      <c r="C85" s="30"/>
      <c r="D85" s="11">
        <f t="shared" si="7"/>
        <v>80</v>
      </c>
      <c r="E85" s="11">
        <f t="shared" si="8"/>
        <v>68875.005645961239</v>
      </c>
      <c r="F85" s="11">
        <f t="shared" si="9"/>
        <v>23728.563450569462</v>
      </c>
      <c r="G85" s="11">
        <f t="shared" si="5"/>
        <v>45146.442195391777</v>
      </c>
      <c r="H85" s="11">
        <f t="shared" si="6"/>
        <v>2543424.1160485493</v>
      </c>
    </row>
    <row r="86" spans="1:8" x14ac:dyDescent="0.25">
      <c r="A86" s="31"/>
      <c r="B86" s="31"/>
      <c r="C86" s="30"/>
      <c r="D86" s="11">
        <f t="shared" si="7"/>
        <v>81</v>
      </c>
      <c r="E86" s="11">
        <f t="shared" si="8"/>
        <v>68875.005645961239</v>
      </c>
      <c r="F86" s="11">
        <f t="shared" si="9"/>
        <v>23314.721063778368</v>
      </c>
      <c r="G86" s="11">
        <f t="shared" si="5"/>
        <v>45560.284582182867</v>
      </c>
      <c r="H86" s="11">
        <f t="shared" si="6"/>
        <v>2497863.8314663665</v>
      </c>
    </row>
    <row r="87" spans="1:8" x14ac:dyDescent="0.25">
      <c r="A87" s="31"/>
      <c r="B87" s="31"/>
      <c r="C87" s="30"/>
      <c r="D87" s="11">
        <f t="shared" si="7"/>
        <v>82</v>
      </c>
      <c r="E87" s="11">
        <f t="shared" si="8"/>
        <v>68875.005645961239</v>
      </c>
      <c r="F87" s="11">
        <f t="shared" si="9"/>
        <v>22897.085121775028</v>
      </c>
      <c r="G87" s="11">
        <f t="shared" si="5"/>
        <v>45977.920524186207</v>
      </c>
      <c r="H87" s="11">
        <f t="shared" si="6"/>
        <v>2451885.9109421805</v>
      </c>
    </row>
    <row r="88" spans="1:8" x14ac:dyDescent="0.25">
      <c r="A88" s="31"/>
      <c r="B88" s="31"/>
      <c r="C88" s="30"/>
      <c r="D88" s="11">
        <f t="shared" si="7"/>
        <v>83</v>
      </c>
      <c r="E88" s="11">
        <f t="shared" si="8"/>
        <v>68875.005645961239</v>
      </c>
      <c r="F88" s="11">
        <f t="shared" si="9"/>
        <v>22475.620850303323</v>
      </c>
      <c r="G88" s="11">
        <f t="shared" si="5"/>
        <v>46399.384795657912</v>
      </c>
      <c r="H88" s="11">
        <f t="shared" si="6"/>
        <v>2405486.5261465227</v>
      </c>
    </row>
    <row r="89" spans="1:8" x14ac:dyDescent="0.25">
      <c r="A89" s="31"/>
      <c r="B89" s="31"/>
      <c r="C89" s="30"/>
      <c r="D89" s="11">
        <f t="shared" si="7"/>
        <v>84</v>
      </c>
      <c r="E89" s="11">
        <f t="shared" si="8"/>
        <v>68875.005645961239</v>
      </c>
      <c r="F89" s="11">
        <f t="shared" si="9"/>
        <v>22050.293156343123</v>
      </c>
      <c r="G89" s="11">
        <f t="shared" si="5"/>
        <v>46824.712489618119</v>
      </c>
      <c r="H89" s="11">
        <f t="shared" si="6"/>
        <v>2358661.8136569047</v>
      </c>
    </row>
    <row r="90" spans="1:8" x14ac:dyDescent="0.25">
      <c r="A90" s="31"/>
      <c r="B90" s="31"/>
      <c r="C90" s="30"/>
      <c r="D90" s="11">
        <f t="shared" si="7"/>
        <v>85</v>
      </c>
      <c r="E90" s="11">
        <f t="shared" si="8"/>
        <v>68875.005645961239</v>
      </c>
      <c r="F90" s="11">
        <f t="shared" si="9"/>
        <v>21621.066625188294</v>
      </c>
      <c r="G90" s="11">
        <f t="shared" si="5"/>
        <v>47253.939020772945</v>
      </c>
      <c r="H90" s="11">
        <f t="shared" si="6"/>
        <v>2311407.8746361318</v>
      </c>
    </row>
    <row r="91" spans="1:8" x14ac:dyDescent="0.25">
      <c r="A91" s="31"/>
      <c r="B91" s="31"/>
      <c r="C91" s="30"/>
      <c r="D91" s="11">
        <f t="shared" si="7"/>
        <v>86</v>
      </c>
      <c r="E91" s="11">
        <f t="shared" si="8"/>
        <v>68875.005645961239</v>
      </c>
      <c r="F91" s="11">
        <f t="shared" si="9"/>
        <v>21187.905517497875</v>
      </c>
      <c r="G91" s="11">
        <f t="shared" si="5"/>
        <v>47687.100128463368</v>
      </c>
      <c r="H91" s="11">
        <f t="shared" si="6"/>
        <v>2263720.7745076683</v>
      </c>
    </row>
    <row r="92" spans="1:8" x14ac:dyDescent="0.25">
      <c r="A92" s="31"/>
      <c r="B92" s="31"/>
      <c r="C92" s="30"/>
      <c r="D92" s="11">
        <f t="shared" si="7"/>
        <v>87</v>
      </c>
      <c r="E92" s="11">
        <f t="shared" si="8"/>
        <v>68875.005645961239</v>
      </c>
      <c r="F92" s="11">
        <f t="shared" si="9"/>
        <v>20750.773766320293</v>
      </c>
      <c r="G92" s="11">
        <f t="shared" si="5"/>
        <v>48124.231879640945</v>
      </c>
      <c r="H92" s="11">
        <f t="shared" si="6"/>
        <v>2215596.5426280275</v>
      </c>
    </row>
    <row r="93" spans="1:8" x14ac:dyDescent="0.25">
      <c r="A93" s="31"/>
      <c r="B93" s="31"/>
      <c r="C93" s="30"/>
      <c r="D93" s="11">
        <f t="shared" si="7"/>
        <v>88</v>
      </c>
      <c r="E93" s="11">
        <f t="shared" si="8"/>
        <v>68875.005645961239</v>
      </c>
      <c r="F93" s="11">
        <f t="shared" si="9"/>
        <v>20309.634974090251</v>
      </c>
      <c r="G93" s="11">
        <f t="shared" si="5"/>
        <v>48565.370671870987</v>
      </c>
      <c r="H93" s="11">
        <f t="shared" si="6"/>
        <v>2167031.1719561564</v>
      </c>
    </row>
    <row r="94" spans="1:8" x14ac:dyDescent="0.25">
      <c r="A94" s="31"/>
      <c r="B94" s="31"/>
      <c r="C94" s="30"/>
      <c r="D94" s="11">
        <f t="shared" si="7"/>
        <v>89</v>
      </c>
      <c r="E94" s="11">
        <f t="shared" si="8"/>
        <v>68875.005645961239</v>
      </c>
      <c r="F94" s="11">
        <f t="shared" si="9"/>
        <v>19864.4524095981</v>
      </c>
      <c r="G94" s="11">
        <f t="shared" si="5"/>
        <v>49010.553236363136</v>
      </c>
      <c r="H94" s="11">
        <f t="shared" si="6"/>
        <v>2118020.6187197934</v>
      </c>
    </row>
    <row r="95" spans="1:8" x14ac:dyDescent="0.25">
      <c r="A95" s="31"/>
      <c r="B95" s="31"/>
      <c r="C95" s="30"/>
      <c r="D95" s="11">
        <f t="shared" si="7"/>
        <v>90</v>
      </c>
      <c r="E95" s="11">
        <f t="shared" si="8"/>
        <v>68875.005645961239</v>
      </c>
      <c r="F95" s="11">
        <f t="shared" si="9"/>
        <v>19415.189004931439</v>
      </c>
      <c r="G95" s="11">
        <f t="shared" si="5"/>
        <v>49459.8166410298</v>
      </c>
      <c r="H95" s="11">
        <f t="shared" si="6"/>
        <v>2068560.8020787635</v>
      </c>
    </row>
    <row r="96" spans="1:8" x14ac:dyDescent="0.25">
      <c r="A96" s="31"/>
      <c r="B96" s="31"/>
      <c r="C96" s="30"/>
      <c r="D96" s="11">
        <f t="shared" si="7"/>
        <v>91</v>
      </c>
      <c r="E96" s="11">
        <f t="shared" si="8"/>
        <v>68875.005645961239</v>
      </c>
      <c r="F96" s="11">
        <f t="shared" si="9"/>
        <v>18961.807352388667</v>
      </c>
      <c r="G96" s="11">
        <f t="shared" si="5"/>
        <v>49913.198293572568</v>
      </c>
      <c r="H96" s="11">
        <f t="shared" si="6"/>
        <v>2018647.603785191</v>
      </c>
    </row>
    <row r="97" spans="1:8" x14ac:dyDescent="0.25">
      <c r="A97" s="31"/>
      <c r="B97" s="31"/>
      <c r="C97" s="30"/>
      <c r="D97" s="11">
        <f t="shared" si="7"/>
        <v>92</v>
      </c>
      <c r="E97" s="11">
        <f t="shared" si="8"/>
        <v>68875.005645961239</v>
      </c>
      <c r="F97" s="11">
        <f t="shared" si="9"/>
        <v>18504.26970136425</v>
      </c>
      <c r="G97" s="11">
        <f t="shared" si="5"/>
        <v>50370.735944596992</v>
      </c>
      <c r="H97" s="11">
        <f t="shared" si="6"/>
        <v>1968276.8678405939</v>
      </c>
    </row>
    <row r="98" spans="1:8" x14ac:dyDescent="0.25">
      <c r="A98" s="31"/>
      <c r="B98" s="31"/>
      <c r="C98" s="30"/>
      <c r="D98" s="11">
        <f t="shared" si="7"/>
        <v>93</v>
      </c>
      <c r="E98" s="11">
        <f t="shared" si="8"/>
        <v>68875.005645961239</v>
      </c>
      <c r="F98" s="11">
        <f t="shared" si="9"/>
        <v>18042.537955205444</v>
      </c>
      <c r="G98" s="11">
        <f t="shared" si="5"/>
        <v>50832.467690755795</v>
      </c>
      <c r="H98" s="11">
        <f t="shared" si="6"/>
        <v>1917444.4001498381</v>
      </c>
    </row>
    <row r="99" spans="1:8" x14ac:dyDescent="0.25">
      <c r="A99" s="31"/>
      <c r="B99" s="31"/>
      <c r="C99" s="30"/>
      <c r="D99" s="11">
        <f t="shared" si="7"/>
        <v>94</v>
      </c>
      <c r="E99" s="11">
        <f t="shared" si="8"/>
        <v>68875.005645961239</v>
      </c>
      <c r="F99" s="11">
        <f t="shared" si="9"/>
        <v>17576.573668040182</v>
      </c>
      <c r="G99" s="11">
        <f t="shared" si="5"/>
        <v>51298.431977921056</v>
      </c>
      <c r="H99" s="11">
        <f t="shared" si="6"/>
        <v>1866145.9681719169</v>
      </c>
    </row>
    <row r="100" spans="1:8" x14ac:dyDescent="0.25">
      <c r="A100" s="31"/>
      <c r="B100" s="31"/>
      <c r="C100" s="30"/>
      <c r="D100" s="11">
        <f t="shared" si="7"/>
        <v>95</v>
      </c>
      <c r="E100" s="11">
        <f t="shared" si="8"/>
        <v>68875.005645961239</v>
      </c>
      <c r="F100" s="11">
        <f t="shared" si="9"/>
        <v>17106.338041575906</v>
      </c>
      <c r="G100" s="11">
        <f t="shared" si="5"/>
        <v>51768.667604385337</v>
      </c>
      <c r="H100" s="11">
        <f t="shared" si="6"/>
        <v>1814377.3005675315</v>
      </c>
    </row>
    <row r="101" spans="1:8" x14ac:dyDescent="0.25">
      <c r="A101" s="31"/>
      <c r="B101" s="31"/>
      <c r="C101" s="30"/>
      <c r="D101" s="11">
        <f t="shared" si="7"/>
        <v>96</v>
      </c>
      <c r="E101" s="11">
        <f t="shared" si="8"/>
        <v>68875.005645961239</v>
      </c>
      <c r="F101" s="11">
        <f t="shared" si="9"/>
        <v>16631.79192186904</v>
      </c>
      <c r="G101" s="11">
        <f t="shared" si="5"/>
        <v>52243.213724092202</v>
      </c>
      <c r="H101" s="11">
        <f t="shared" si="6"/>
        <v>1762134.0868434394</v>
      </c>
    </row>
    <row r="102" spans="1:8" x14ac:dyDescent="0.25">
      <c r="A102" s="31"/>
      <c r="B102" s="31"/>
      <c r="C102" s="30"/>
      <c r="D102" s="11">
        <f t="shared" si="7"/>
        <v>97</v>
      </c>
      <c r="E102" s="11">
        <f t="shared" si="8"/>
        <v>68875.005645961239</v>
      </c>
      <c r="F102" s="11">
        <f t="shared" si="9"/>
        <v>16152.895796064862</v>
      </c>
      <c r="G102" s="11">
        <f t="shared" si="5"/>
        <v>52722.109849896377</v>
      </c>
      <c r="H102" s="11">
        <f t="shared" si="6"/>
        <v>1709411.9769935431</v>
      </c>
    </row>
    <row r="103" spans="1:8" x14ac:dyDescent="0.25">
      <c r="A103" s="31"/>
      <c r="B103" s="31"/>
      <c r="C103" s="30"/>
      <c r="D103" s="11">
        <f t="shared" si="7"/>
        <v>98</v>
      </c>
      <c r="E103" s="11">
        <f t="shared" si="8"/>
        <v>68875.005645961239</v>
      </c>
      <c r="F103" s="11">
        <f t="shared" si="9"/>
        <v>15669.609789107477</v>
      </c>
      <c r="G103" s="11">
        <f t="shared" si="5"/>
        <v>53205.395856853764</v>
      </c>
      <c r="H103" s="11">
        <f t="shared" si="6"/>
        <v>1656206.5811366893</v>
      </c>
    </row>
    <row r="104" spans="1:8" x14ac:dyDescent="0.25">
      <c r="A104" s="31"/>
      <c r="B104" s="31"/>
      <c r="C104" s="30"/>
      <c r="D104" s="11">
        <f t="shared" si="7"/>
        <v>99</v>
      </c>
      <c r="E104" s="11">
        <f t="shared" si="8"/>
        <v>68875.005645961239</v>
      </c>
      <c r="F104" s="11">
        <f t="shared" si="9"/>
        <v>15181.893660419651</v>
      </c>
      <c r="G104" s="11">
        <f t="shared" si="5"/>
        <v>53693.111985541589</v>
      </c>
      <c r="H104" s="11">
        <f t="shared" si="6"/>
        <v>1602513.4691511476</v>
      </c>
    </row>
    <row r="105" spans="1:8" x14ac:dyDescent="0.25">
      <c r="A105" s="31"/>
      <c r="B105" s="31"/>
      <c r="C105" s="30"/>
      <c r="D105" s="11">
        <f t="shared" si="7"/>
        <v>100</v>
      </c>
      <c r="E105" s="11">
        <f t="shared" si="8"/>
        <v>68875.005645961239</v>
      </c>
      <c r="F105" s="11">
        <f t="shared" si="9"/>
        <v>14689.706800552187</v>
      </c>
      <c r="G105" s="11">
        <f t="shared" si="5"/>
        <v>54185.298845409052</v>
      </c>
      <c r="H105" s="11">
        <f t="shared" si="6"/>
        <v>1548328.1703057387</v>
      </c>
    </row>
    <row r="106" spans="1:8" x14ac:dyDescent="0.25">
      <c r="A106" s="31"/>
      <c r="B106" s="31"/>
      <c r="C106" s="30"/>
      <c r="D106" s="11">
        <f t="shared" si="7"/>
        <v>101</v>
      </c>
      <c r="E106" s="11">
        <f t="shared" si="8"/>
        <v>68875.005645961239</v>
      </c>
      <c r="F106" s="11">
        <f t="shared" si="9"/>
        <v>14193.008227802604</v>
      </c>
      <c r="G106" s="11">
        <f t="shared" si="5"/>
        <v>54681.997418158637</v>
      </c>
      <c r="H106" s="11">
        <f t="shared" si="6"/>
        <v>1493646.17288758</v>
      </c>
    </row>
    <row r="107" spans="1:8" x14ac:dyDescent="0.25">
      <c r="A107" s="31"/>
      <c r="B107" s="31"/>
      <c r="C107" s="30"/>
      <c r="D107" s="11">
        <f t="shared" si="7"/>
        <v>102</v>
      </c>
      <c r="E107" s="11">
        <f t="shared" si="8"/>
        <v>68875.005645961239</v>
      </c>
      <c r="F107" s="11">
        <f t="shared" si="9"/>
        <v>13691.756584802817</v>
      </c>
      <c r="G107" s="11">
        <f t="shared" si="5"/>
        <v>55183.249061158422</v>
      </c>
      <c r="H107" s="11">
        <f t="shared" si="6"/>
        <v>1438462.9238264216</v>
      </c>
    </row>
    <row r="108" spans="1:8" x14ac:dyDescent="0.25">
      <c r="A108" s="31"/>
      <c r="B108" s="31"/>
      <c r="C108" s="30"/>
      <c r="D108" s="11">
        <f t="shared" si="7"/>
        <v>103</v>
      </c>
      <c r="E108" s="11">
        <f t="shared" si="8"/>
        <v>68875.005645961239</v>
      </c>
      <c r="F108" s="11">
        <f t="shared" si="9"/>
        <v>13185.910135075532</v>
      </c>
      <c r="G108" s="11">
        <f t="shared" si="5"/>
        <v>55689.095510885709</v>
      </c>
      <c r="H108" s="11">
        <f t="shared" si="6"/>
        <v>1382773.8283155358</v>
      </c>
    </row>
    <row r="109" spans="1:8" x14ac:dyDescent="0.25">
      <c r="A109" s="31"/>
      <c r="B109" s="31"/>
      <c r="C109" s="30"/>
      <c r="D109" s="11">
        <f t="shared" si="7"/>
        <v>104</v>
      </c>
      <c r="E109" s="11">
        <f t="shared" si="8"/>
        <v>68875.005645961239</v>
      </c>
      <c r="F109" s="11">
        <f t="shared" si="9"/>
        <v>12675.426759559079</v>
      </c>
      <c r="G109" s="11">
        <f t="shared" si="5"/>
        <v>56199.57888640216</v>
      </c>
      <c r="H109" s="11">
        <f t="shared" si="6"/>
        <v>1326574.2494291337</v>
      </c>
    </row>
    <row r="110" spans="1:8" x14ac:dyDescent="0.25">
      <c r="A110" s="31"/>
      <c r="B110" s="31"/>
      <c r="C110" s="30"/>
      <c r="D110" s="11">
        <f t="shared" si="7"/>
        <v>105</v>
      </c>
      <c r="E110" s="11">
        <f t="shared" si="8"/>
        <v>68875.005645961239</v>
      </c>
      <c r="F110" s="11">
        <f t="shared" si="9"/>
        <v>12160.263953100393</v>
      </c>
      <c r="G110" s="11">
        <f t="shared" si="5"/>
        <v>56714.741692860844</v>
      </c>
      <c r="H110" s="11">
        <f t="shared" si="6"/>
        <v>1269859.5077362729</v>
      </c>
    </row>
    <row r="111" spans="1:8" x14ac:dyDescent="0.25">
      <c r="A111" s="31"/>
      <c r="B111" s="31"/>
      <c r="C111" s="30"/>
      <c r="D111" s="11">
        <f t="shared" si="7"/>
        <v>106</v>
      </c>
      <c r="E111" s="11">
        <f t="shared" si="8"/>
        <v>68875.005645961239</v>
      </c>
      <c r="F111" s="11">
        <f t="shared" si="9"/>
        <v>11640.378820915836</v>
      </c>
      <c r="G111" s="11">
        <f t="shared" si="5"/>
        <v>57234.626825045401</v>
      </c>
      <c r="H111" s="11">
        <f t="shared" si="6"/>
        <v>1212624.8809112275</v>
      </c>
    </row>
    <row r="112" spans="1:8" x14ac:dyDescent="0.25">
      <c r="A112" s="31"/>
      <c r="B112" s="31"/>
      <c r="C112" s="30"/>
      <c r="D112" s="11">
        <f t="shared" si="7"/>
        <v>107</v>
      </c>
      <c r="E112" s="11">
        <f t="shared" si="8"/>
        <v>68875.005645961239</v>
      </c>
      <c r="F112" s="11">
        <f t="shared" si="9"/>
        <v>11115.728075019586</v>
      </c>
      <c r="G112" s="11">
        <f t="shared" si="5"/>
        <v>57759.277570941653</v>
      </c>
      <c r="H112" s="11">
        <f t="shared" si="6"/>
        <v>1154865.6033402858</v>
      </c>
    </row>
    <row r="113" spans="1:8" x14ac:dyDescent="0.25">
      <c r="A113" s="31"/>
      <c r="B113" s="31"/>
      <c r="C113" s="30"/>
      <c r="D113" s="11">
        <f t="shared" si="7"/>
        <v>108</v>
      </c>
      <c r="E113" s="11">
        <f t="shared" si="8"/>
        <v>68875.005645961239</v>
      </c>
      <c r="F113" s="11">
        <f t="shared" si="9"/>
        <v>10586.268030619287</v>
      </c>
      <c r="G113" s="11">
        <f t="shared" si="5"/>
        <v>58288.737615341954</v>
      </c>
      <c r="H113" s="11">
        <f t="shared" si="6"/>
        <v>1096576.8657249438</v>
      </c>
    </row>
    <row r="114" spans="1:8" x14ac:dyDescent="0.25">
      <c r="A114" s="31"/>
      <c r="B114" s="31"/>
      <c r="C114" s="30"/>
      <c r="D114" s="11">
        <f t="shared" si="7"/>
        <v>109</v>
      </c>
      <c r="E114" s="11">
        <f t="shared" si="8"/>
        <v>68875.005645961239</v>
      </c>
      <c r="F114" s="11">
        <f t="shared" si="9"/>
        <v>10051.954602478652</v>
      </c>
      <c r="G114" s="11">
        <f t="shared" si="5"/>
        <v>58823.051043482585</v>
      </c>
      <c r="H114" s="11">
        <f t="shared" si="6"/>
        <v>1037753.8146814612</v>
      </c>
    </row>
    <row r="115" spans="1:8" x14ac:dyDescent="0.25">
      <c r="A115" s="31"/>
      <c r="B115" s="31"/>
      <c r="C115" s="30"/>
      <c r="D115" s="11">
        <f t="shared" si="7"/>
        <v>110</v>
      </c>
      <c r="E115" s="11">
        <f t="shared" si="8"/>
        <v>68875.005645961239</v>
      </c>
      <c r="F115" s="11">
        <f t="shared" si="9"/>
        <v>9512.7433012467282</v>
      </c>
      <c r="G115" s="11">
        <f t="shared" si="5"/>
        <v>59362.262344714509</v>
      </c>
      <c r="H115" s="11">
        <f t="shared" si="6"/>
        <v>978391.55233674671</v>
      </c>
    </row>
    <row r="116" spans="1:8" x14ac:dyDescent="0.25">
      <c r="A116" s="31"/>
      <c r="B116" s="31"/>
      <c r="C116" s="30"/>
      <c r="D116" s="11">
        <f t="shared" si="7"/>
        <v>111</v>
      </c>
      <c r="E116" s="11">
        <f t="shared" si="8"/>
        <v>68875.005645961239</v>
      </c>
      <c r="F116" s="11">
        <f t="shared" si="9"/>
        <v>8968.589229753512</v>
      </c>
      <c r="G116" s="11">
        <f t="shared" si="5"/>
        <v>59906.416416207729</v>
      </c>
      <c r="H116" s="11">
        <f t="shared" si="6"/>
        <v>918485.13592053903</v>
      </c>
    </row>
    <row r="117" spans="1:8" x14ac:dyDescent="0.25">
      <c r="A117" s="31"/>
      <c r="B117" s="31"/>
      <c r="C117" s="30"/>
      <c r="D117" s="11">
        <f t="shared" si="7"/>
        <v>112</v>
      </c>
      <c r="E117" s="11">
        <f t="shared" si="8"/>
        <v>68875.005645961239</v>
      </c>
      <c r="F117" s="11">
        <f t="shared" si="9"/>
        <v>8419.4470792716074</v>
      </c>
      <c r="G117" s="11">
        <f t="shared" si="5"/>
        <v>60455.55856668963</v>
      </c>
      <c r="H117" s="11">
        <f t="shared" si="6"/>
        <v>858029.57735384942</v>
      </c>
    </row>
    <row r="118" spans="1:8" x14ac:dyDescent="0.25">
      <c r="A118" s="31"/>
      <c r="B118" s="31"/>
      <c r="C118" s="30"/>
      <c r="D118" s="11">
        <f t="shared" si="7"/>
        <v>113</v>
      </c>
      <c r="E118" s="11">
        <f t="shared" si="8"/>
        <v>68875.005645961239</v>
      </c>
      <c r="F118" s="11">
        <f t="shared" si="9"/>
        <v>7865.2711257436204</v>
      </c>
      <c r="G118" s="11">
        <f t="shared" si="5"/>
        <v>61009.734520217622</v>
      </c>
      <c r="H118" s="11">
        <f t="shared" si="6"/>
        <v>797019.84283363179</v>
      </c>
    </row>
    <row r="119" spans="1:8" x14ac:dyDescent="0.25">
      <c r="A119" s="31"/>
      <c r="B119" s="31"/>
      <c r="C119" s="30"/>
      <c r="D119" s="11">
        <f t="shared" si="7"/>
        <v>114</v>
      </c>
      <c r="E119" s="11">
        <f t="shared" si="8"/>
        <v>68875.005645961239</v>
      </c>
      <c r="F119" s="11">
        <f t="shared" si="9"/>
        <v>7306.0152259749584</v>
      </c>
      <c r="G119" s="11">
        <f t="shared" si="5"/>
        <v>61568.990419986279</v>
      </c>
      <c r="H119" s="11">
        <f t="shared" si="6"/>
        <v>735450.85241364548</v>
      </c>
    </row>
    <row r="120" spans="1:8" x14ac:dyDescent="0.25">
      <c r="A120" s="31"/>
      <c r="B120" s="31"/>
      <c r="C120" s="30"/>
      <c r="D120" s="11">
        <f t="shared" si="7"/>
        <v>115</v>
      </c>
      <c r="E120" s="11">
        <f t="shared" si="8"/>
        <v>68875.005645961239</v>
      </c>
      <c r="F120" s="11">
        <f t="shared" si="9"/>
        <v>6741.6328137917508</v>
      </c>
      <c r="G120" s="11">
        <f t="shared" si="5"/>
        <v>62133.372832169487</v>
      </c>
      <c r="H120" s="11">
        <f t="shared" si="6"/>
        <v>673317.47958147596</v>
      </c>
    </row>
    <row r="121" spans="1:8" x14ac:dyDescent="0.25">
      <c r="A121" s="31"/>
      <c r="B121" s="31"/>
      <c r="C121" s="30"/>
      <c r="D121" s="11">
        <f t="shared" si="7"/>
        <v>116</v>
      </c>
      <c r="E121" s="11">
        <f t="shared" si="8"/>
        <v>68875.005645961239</v>
      </c>
      <c r="F121" s="11">
        <f t="shared" si="9"/>
        <v>6172.0768961635295</v>
      </c>
      <c r="G121" s="11">
        <f t="shared" si="5"/>
        <v>62702.928749797706</v>
      </c>
      <c r="H121" s="11">
        <f t="shared" si="6"/>
        <v>610614.55083167821</v>
      </c>
    </row>
    <row r="122" spans="1:8" x14ac:dyDescent="0.25">
      <c r="A122" s="31"/>
      <c r="B122" s="31"/>
      <c r="C122" s="30"/>
      <c r="D122" s="11">
        <f t="shared" si="7"/>
        <v>117</v>
      </c>
      <c r="E122" s="11">
        <f t="shared" si="8"/>
        <v>68875.005645961239</v>
      </c>
      <c r="F122" s="11">
        <f t="shared" si="9"/>
        <v>5597.3000492903839</v>
      </c>
      <c r="G122" s="11">
        <f t="shared" si="5"/>
        <v>63277.705596670858</v>
      </c>
      <c r="H122" s="11">
        <f t="shared" si="6"/>
        <v>547336.84523500735</v>
      </c>
    </row>
    <row r="123" spans="1:8" x14ac:dyDescent="0.25">
      <c r="A123" s="31"/>
      <c r="B123" s="31"/>
      <c r="C123" s="30"/>
      <c r="D123" s="11">
        <f t="shared" si="7"/>
        <v>118</v>
      </c>
      <c r="E123" s="11">
        <f t="shared" si="8"/>
        <v>68875.005645961239</v>
      </c>
      <c r="F123" s="11">
        <f t="shared" si="9"/>
        <v>5017.2544146542341</v>
      </c>
      <c r="G123" s="11">
        <f t="shared" si="5"/>
        <v>63857.751231307004</v>
      </c>
      <c r="H123" s="11">
        <f t="shared" si="6"/>
        <v>483479.09400370036</v>
      </c>
    </row>
    <row r="124" spans="1:8" x14ac:dyDescent="0.25">
      <c r="A124" s="31"/>
      <c r="B124" s="31"/>
      <c r="C124" s="30"/>
      <c r="D124" s="11">
        <f t="shared" si="7"/>
        <v>119</v>
      </c>
      <c r="E124" s="11">
        <f t="shared" si="8"/>
        <v>68875.005645961239</v>
      </c>
      <c r="F124" s="11">
        <f t="shared" si="9"/>
        <v>4431.8916950339199</v>
      </c>
      <c r="G124" s="11">
        <f t="shared" si="5"/>
        <v>64443.11395092732</v>
      </c>
      <c r="H124" s="11">
        <f t="shared" si="6"/>
        <v>419035.98005277303</v>
      </c>
    </row>
    <row r="125" spans="1:8" x14ac:dyDescent="0.25">
      <c r="A125" s="31"/>
      <c r="B125" s="31"/>
      <c r="C125" s="30"/>
      <c r="D125" s="11">
        <f t="shared" si="7"/>
        <v>120</v>
      </c>
      <c r="E125" s="11">
        <f t="shared" si="8"/>
        <v>68875.005645961239</v>
      </c>
      <c r="F125" s="11">
        <f t="shared" si="9"/>
        <v>3841.1631504837528</v>
      </c>
      <c r="G125" s="11">
        <f t="shared" si="5"/>
        <v>65033.842495477489</v>
      </c>
      <c r="H125" s="11">
        <f t="shared" si="6"/>
        <v>354002.13755729556</v>
      </c>
    </row>
    <row r="126" spans="1:8" x14ac:dyDescent="0.25">
      <c r="A126" s="31"/>
      <c r="B126" s="31"/>
      <c r="C126" s="30"/>
      <c r="D126" s="11">
        <f t="shared" si="7"/>
        <v>121</v>
      </c>
      <c r="E126" s="11">
        <f t="shared" si="8"/>
        <v>68875.005645961239</v>
      </c>
      <c r="F126" s="11">
        <f t="shared" si="9"/>
        <v>3245.0195942752093</v>
      </c>
      <c r="G126" s="11">
        <f t="shared" si="5"/>
        <v>65629.986051686035</v>
      </c>
      <c r="H126" s="11">
        <f t="shared" si="6"/>
        <v>288372.15150560951</v>
      </c>
    </row>
    <row r="127" spans="1:8" x14ac:dyDescent="0.25">
      <c r="A127" s="31"/>
      <c r="B127" s="31"/>
      <c r="C127" s="30"/>
      <c r="D127" s="11">
        <f t="shared" si="7"/>
        <v>122</v>
      </c>
      <c r="E127" s="11">
        <f t="shared" si="8"/>
        <v>68875.005645961239</v>
      </c>
      <c r="F127" s="11">
        <f t="shared" si="9"/>
        <v>2643.4113888014203</v>
      </c>
      <c r="G127" s="11">
        <f t="shared" si="5"/>
        <v>66231.594257159813</v>
      </c>
      <c r="H127" s="11">
        <f t="shared" si="6"/>
        <v>222140.55724844971</v>
      </c>
    </row>
    <row r="128" spans="1:8" x14ac:dyDescent="0.25">
      <c r="A128" s="31"/>
      <c r="B128" s="31"/>
      <c r="C128" s="30"/>
      <c r="D128" s="11">
        <f t="shared" si="7"/>
        <v>123</v>
      </c>
      <c r="E128" s="11">
        <f t="shared" si="8"/>
        <v>68875.005645961239</v>
      </c>
      <c r="F128" s="11">
        <f t="shared" si="9"/>
        <v>2036.2884414441223</v>
      </c>
      <c r="G128" s="11">
        <f t="shared" si="5"/>
        <v>66838.717204517117</v>
      </c>
      <c r="H128" s="11">
        <f t="shared" si="6"/>
        <v>155301.84004393261</v>
      </c>
    </row>
    <row r="129" spans="1:8" x14ac:dyDescent="0.25">
      <c r="A129" s="31"/>
      <c r="B129" s="31"/>
      <c r="C129" s="30"/>
      <c r="D129" s="11">
        <f t="shared" si="7"/>
        <v>124</v>
      </c>
      <c r="E129" s="11">
        <f t="shared" si="8"/>
        <v>68875.005645961239</v>
      </c>
      <c r="F129" s="11">
        <f t="shared" si="9"/>
        <v>1423.6002004027157</v>
      </c>
      <c r="G129" s="11">
        <f t="shared" si="5"/>
        <v>67451.405445558528</v>
      </c>
      <c r="H129" s="11">
        <f t="shared" si="6"/>
        <v>87850.434598374079</v>
      </c>
    </row>
    <row r="130" spans="1:8" x14ac:dyDescent="0.25">
      <c r="A130" s="31"/>
      <c r="B130" s="31"/>
      <c r="C130" s="30"/>
      <c r="D130" s="11">
        <f t="shared" si="7"/>
        <v>125</v>
      </c>
      <c r="E130" s="11">
        <f t="shared" si="8"/>
        <v>68875.005645961239</v>
      </c>
      <c r="F130" s="11">
        <f t="shared" si="9"/>
        <v>805.29565048509573</v>
      </c>
      <c r="G130" s="11">
        <f t="shared" si="5"/>
        <v>68069.709995476136</v>
      </c>
      <c r="H130" s="11">
        <f t="shared" si="6"/>
        <v>19780.724602897943</v>
      </c>
    </row>
    <row r="131" spans="1:8" x14ac:dyDescent="0.25">
      <c r="A131" s="31"/>
      <c r="B131" s="31"/>
      <c r="C131" s="30"/>
      <c r="D131" s="11">
        <f t="shared" si="7"/>
        <v>126</v>
      </c>
      <c r="E131" s="11">
        <f t="shared" si="8"/>
        <v>19780.724602897943</v>
      </c>
      <c r="F131" s="11">
        <f t="shared" si="9"/>
        <v>181.32330885989779</v>
      </c>
      <c r="G131" s="11">
        <f t="shared" si="5"/>
        <v>19599.401294038045</v>
      </c>
      <c r="H131" s="11">
        <f t="shared" si="6"/>
        <v>0</v>
      </c>
    </row>
    <row r="132" spans="1:8" x14ac:dyDescent="0.25">
      <c r="A132" s="31"/>
      <c r="B132" s="31"/>
      <c r="C132" s="30"/>
      <c r="D132" s="11" t="str">
        <f t="shared" si="7"/>
        <v/>
      </c>
      <c r="E132" s="11">
        <f t="shared" si="8"/>
        <v>0</v>
      </c>
      <c r="F132" s="11" t="str">
        <f t="shared" si="9"/>
        <v/>
      </c>
      <c r="G132" s="11" t="str">
        <f t="shared" si="5"/>
        <v/>
      </c>
      <c r="H132" s="11" t="str">
        <f t="shared" si="6"/>
        <v/>
      </c>
    </row>
    <row r="133" spans="1:8" x14ac:dyDescent="0.25">
      <c r="A133" s="31"/>
      <c r="B133" s="31"/>
      <c r="C133" s="30"/>
      <c r="D133" s="11" t="str">
        <f t="shared" si="7"/>
        <v/>
      </c>
      <c r="E133" s="11">
        <f t="shared" si="8"/>
        <v>0</v>
      </c>
      <c r="F133" s="11" t="str">
        <f t="shared" si="9"/>
        <v/>
      </c>
      <c r="G133" s="11" t="str">
        <f t="shared" si="5"/>
        <v/>
      </c>
      <c r="H133" s="11" t="str">
        <f t="shared" si="6"/>
        <v/>
      </c>
    </row>
    <row r="134" spans="1:8" x14ac:dyDescent="0.25">
      <c r="A134" s="31"/>
      <c r="B134" s="31"/>
      <c r="C134" s="30"/>
      <c r="D134" s="11" t="str">
        <f t="shared" si="7"/>
        <v/>
      </c>
      <c r="E134" s="11">
        <f t="shared" si="8"/>
        <v>0</v>
      </c>
      <c r="F134" s="11" t="str">
        <f t="shared" si="9"/>
        <v/>
      </c>
      <c r="G134" s="11" t="str">
        <f t="shared" ref="G134:G151" si="10">IF(D134="","",IF(OR(D134=$B$8,D134=$B$8+1,D134=$B$8+2),F134,E134-F134))</f>
        <v/>
      </c>
      <c r="H134" s="11" t="str">
        <f t="shared" si="6"/>
        <v/>
      </c>
    </row>
    <row r="135" spans="1:8" x14ac:dyDescent="0.25">
      <c r="A135" s="31"/>
      <c r="B135" s="31"/>
      <c r="C135" s="30"/>
      <c r="D135" s="11" t="str">
        <f t="shared" si="7"/>
        <v/>
      </c>
      <c r="E135" s="11">
        <f t="shared" si="8"/>
        <v>0</v>
      </c>
      <c r="F135" s="11" t="str">
        <f t="shared" si="9"/>
        <v/>
      </c>
      <c r="G135" s="11" t="str">
        <f t="shared" si="10"/>
        <v/>
      </c>
      <c r="H135" s="11" t="str">
        <f t="shared" ref="H135:H151" si="11">IF(AND(E135&lt;&gt;0,E135&lt;$B$9),0,IF(D135="","",IF(H134&lt;=0,0,IF(OR(D135=$B$8,D135=$B$8+1,D135=$B$8+2),H134+G135,H134-G135))))</f>
        <v/>
      </c>
    </row>
    <row r="136" spans="1:8" x14ac:dyDescent="0.25">
      <c r="A136" s="31"/>
      <c r="B136" s="31"/>
      <c r="C136" s="30"/>
      <c r="D136" s="11" t="str">
        <f t="shared" ref="D136:D151" si="12">IF(D135="","",IF(H135=0,"",IF(H135&gt;0,D135+1,IF(D135&lt;$B$6*12,D135+1,""))))</f>
        <v/>
      </c>
      <c r="E136" s="11">
        <f t="shared" ref="E136:E151" si="13">IF(D136="",0,IF(H135&lt;$B$9,H135,IF(D136="",NA(),IF(OR(D136=$B$10,D136=$B$10+1,D136=$B$10+2),0,$B$9))))</f>
        <v>0</v>
      </c>
      <c r="F136" s="11" t="str">
        <f t="shared" ref="F136:F151" si="14">IF(D136="","",IF(H135&lt;0,0,H135)*$B$8/12)</f>
        <v/>
      </c>
      <c r="G136" s="11" t="str">
        <f t="shared" si="10"/>
        <v/>
      </c>
      <c r="H136" s="11" t="str">
        <f t="shared" si="11"/>
        <v/>
      </c>
    </row>
    <row r="137" spans="1:8" x14ac:dyDescent="0.25">
      <c r="A137" s="31"/>
      <c r="B137" s="31"/>
      <c r="C137" s="30"/>
      <c r="D137" s="11" t="str">
        <f t="shared" si="12"/>
        <v/>
      </c>
      <c r="E137" s="11">
        <f t="shared" si="13"/>
        <v>0</v>
      </c>
      <c r="F137" s="11" t="str">
        <f t="shared" si="14"/>
        <v/>
      </c>
      <c r="G137" s="11" t="str">
        <f t="shared" si="10"/>
        <v/>
      </c>
      <c r="H137" s="11" t="str">
        <f t="shared" si="11"/>
        <v/>
      </c>
    </row>
    <row r="138" spans="1:8" x14ac:dyDescent="0.25">
      <c r="A138" s="31"/>
      <c r="B138" s="31"/>
      <c r="C138" s="30"/>
      <c r="D138" s="11" t="str">
        <f t="shared" si="12"/>
        <v/>
      </c>
      <c r="E138" s="11">
        <f t="shared" si="13"/>
        <v>0</v>
      </c>
      <c r="F138" s="11" t="str">
        <f t="shared" si="14"/>
        <v/>
      </c>
      <c r="G138" s="11" t="str">
        <f t="shared" si="10"/>
        <v/>
      </c>
      <c r="H138" s="11" t="str">
        <f t="shared" si="11"/>
        <v/>
      </c>
    </row>
    <row r="139" spans="1:8" x14ac:dyDescent="0.25">
      <c r="A139" s="31"/>
      <c r="B139" s="31"/>
      <c r="C139" s="30"/>
      <c r="D139" s="11" t="str">
        <f t="shared" si="12"/>
        <v/>
      </c>
      <c r="E139" s="11">
        <f t="shared" si="13"/>
        <v>0</v>
      </c>
      <c r="F139" s="11" t="str">
        <f t="shared" si="14"/>
        <v/>
      </c>
      <c r="G139" s="11" t="str">
        <f t="shared" si="10"/>
        <v/>
      </c>
      <c r="H139" s="11" t="str">
        <f t="shared" si="11"/>
        <v/>
      </c>
    </row>
    <row r="140" spans="1:8" x14ac:dyDescent="0.25">
      <c r="A140" s="31"/>
      <c r="B140" s="31"/>
      <c r="C140" s="30"/>
      <c r="D140" s="11" t="str">
        <f t="shared" si="12"/>
        <v/>
      </c>
      <c r="E140" s="11">
        <f t="shared" si="13"/>
        <v>0</v>
      </c>
      <c r="F140" s="11" t="str">
        <f t="shared" si="14"/>
        <v/>
      </c>
      <c r="G140" s="11" t="str">
        <f t="shared" si="10"/>
        <v/>
      </c>
      <c r="H140" s="11" t="str">
        <f t="shared" si="11"/>
        <v/>
      </c>
    </row>
    <row r="141" spans="1:8" x14ac:dyDescent="0.25">
      <c r="A141" s="31"/>
      <c r="B141" s="31"/>
      <c r="C141" s="30"/>
      <c r="D141" s="11" t="str">
        <f t="shared" si="12"/>
        <v/>
      </c>
      <c r="E141" s="11">
        <f t="shared" si="13"/>
        <v>0</v>
      </c>
      <c r="F141" s="11" t="str">
        <f t="shared" si="14"/>
        <v/>
      </c>
      <c r="G141" s="11" t="str">
        <f t="shared" si="10"/>
        <v/>
      </c>
      <c r="H141" s="11" t="str">
        <f t="shared" si="11"/>
        <v/>
      </c>
    </row>
    <row r="142" spans="1:8" x14ac:dyDescent="0.25">
      <c r="A142" s="31"/>
      <c r="B142" s="31"/>
      <c r="C142" s="30"/>
      <c r="D142" s="11" t="str">
        <f t="shared" si="12"/>
        <v/>
      </c>
      <c r="E142" s="11">
        <f t="shared" si="13"/>
        <v>0</v>
      </c>
      <c r="F142" s="11" t="str">
        <f t="shared" si="14"/>
        <v/>
      </c>
      <c r="G142" s="11" t="str">
        <f t="shared" si="10"/>
        <v/>
      </c>
      <c r="H142" s="11" t="str">
        <f t="shared" si="11"/>
        <v/>
      </c>
    </row>
    <row r="143" spans="1:8" x14ac:dyDescent="0.25">
      <c r="A143" s="31"/>
      <c r="B143" s="31"/>
      <c r="C143" s="30"/>
      <c r="D143" s="11" t="str">
        <f t="shared" si="12"/>
        <v/>
      </c>
      <c r="E143" s="11">
        <f t="shared" si="13"/>
        <v>0</v>
      </c>
      <c r="F143" s="11" t="str">
        <f t="shared" si="14"/>
        <v/>
      </c>
      <c r="G143" s="11" t="str">
        <f t="shared" si="10"/>
        <v/>
      </c>
      <c r="H143" s="11" t="str">
        <f t="shared" si="11"/>
        <v/>
      </c>
    </row>
    <row r="144" spans="1:8" x14ac:dyDescent="0.25">
      <c r="A144" s="31"/>
      <c r="B144" s="31"/>
      <c r="C144" s="30"/>
      <c r="D144" s="11" t="str">
        <f t="shared" si="12"/>
        <v/>
      </c>
      <c r="E144" s="11">
        <f t="shared" si="13"/>
        <v>0</v>
      </c>
      <c r="F144" s="11" t="str">
        <f t="shared" si="14"/>
        <v/>
      </c>
      <c r="G144" s="11" t="str">
        <f t="shared" si="10"/>
        <v/>
      </c>
      <c r="H144" s="11" t="str">
        <f t="shared" si="11"/>
        <v/>
      </c>
    </row>
    <row r="145" spans="1:8" x14ac:dyDescent="0.25">
      <c r="A145" s="31"/>
      <c r="B145" s="31"/>
      <c r="C145" s="30"/>
      <c r="D145" s="11" t="str">
        <f t="shared" si="12"/>
        <v/>
      </c>
      <c r="E145" s="11">
        <f t="shared" si="13"/>
        <v>0</v>
      </c>
      <c r="F145" s="11" t="str">
        <f t="shared" si="14"/>
        <v/>
      </c>
      <c r="G145" s="11" t="str">
        <f t="shared" si="10"/>
        <v/>
      </c>
      <c r="H145" s="11" t="str">
        <f t="shared" si="11"/>
        <v/>
      </c>
    </row>
    <row r="146" spans="1:8" x14ac:dyDescent="0.25">
      <c r="A146" s="31"/>
      <c r="B146" s="31"/>
      <c r="C146" s="30"/>
      <c r="D146" s="11" t="str">
        <f t="shared" si="12"/>
        <v/>
      </c>
      <c r="E146" s="11">
        <f t="shared" si="13"/>
        <v>0</v>
      </c>
      <c r="F146" s="11" t="str">
        <f t="shared" si="14"/>
        <v/>
      </c>
      <c r="G146" s="11" t="str">
        <f t="shared" si="10"/>
        <v/>
      </c>
      <c r="H146" s="11" t="str">
        <f t="shared" si="11"/>
        <v/>
      </c>
    </row>
    <row r="147" spans="1:8" x14ac:dyDescent="0.25">
      <c r="A147" s="31"/>
      <c r="B147" s="31"/>
      <c r="C147" s="30"/>
      <c r="D147" s="11" t="str">
        <f t="shared" si="12"/>
        <v/>
      </c>
      <c r="E147" s="11">
        <f t="shared" si="13"/>
        <v>0</v>
      </c>
      <c r="F147" s="11" t="str">
        <f t="shared" si="14"/>
        <v/>
      </c>
      <c r="G147" s="11" t="str">
        <f t="shared" si="10"/>
        <v/>
      </c>
      <c r="H147" s="11" t="str">
        <f t="shared" si="11"/>
        <v/>
      </c>
    </row>
    <row r="148" spans="1:8" x14ac:dyDescent="0.25">
      <c r="A148" s="31"/>
      <c r="B148" s="31"/>
      <c r="C148" s="30"/>
      <c r="D148" s="11" t="str">
        <f t="shared" si="12"/>
        <v/>
      </c>
      <c r="E148" s="11">
        <f t="shared" si="13"/>
        <v>0</v>
      </c>
      <c r="F148" s="11" t="str">
        <f t="shared" si="14"/>
        <v/>
      </c>
      <c r="G148" s="11" t="str">
        <f t="shared" si="10"/>
        <v/>
      </c>
      <c r="H148" s="11" t="str">
        <f t="shared" si="11"/>
        <v/>
      </c>
    </row>
    <row r="149" spans="1:8" x14ac:dyDescent="0.25">
      <c r="A149" s="31"/>
      <c r="B149" s="31"/>
      <c r="C149" s="30"/>
      <c r="D149" s="11" t="str">
        <f t="shared" si="12"/>
        <v/>
      </c>
      <c r="E149" s="11">
        <f t="shared" si="13"/>
        <v>0</v>
      </c>
      <c r="F149" s="11" t="str">
        <f t="shared" si="14"/>
        <v/>
      </c>
      <c r="G149" s="11" t="str">
        <f t="shared" si="10"/>
        <v/>
      </c>
      <c r="H149" s="11" t="str">
        <f t="shared" si="11"/>
        <v/>
      </c>
    </row>
    <row r="150" spans="1:8" x14ac:dyDescent="0.25">
      <c r="A150" s="31"/>
      <c r="B150" s="31"/>
      <c r="C150" s="30"/>
      <c r="D150" s="11" t="str">
        <f t="shared" si="12"/>
        <v/>
      </c>
      <c r="E150" s="11">
        <f t="shared" si="13"/>
        <v>0</v>
      </c>
      <c r="F150" s="11" t="str">
        <f t="shared" si="14"/>
        <v/>
      </c>
      <c r="G150" s="11" t="str">
        <f t="shared" si="10"/>
        <v/>
      </c>
      <c r="H150" s="11" t="str">
        <f t="shared" si="11"/>
        <v/>
      </c>
    </row>
    <row r="151" spans="1:8" x14ac:dyDescent="0.25">
      <c r="A151" s="31"/>
      <c r="B151" s="31"/>
      <c r="C151" s="30"/>
      <c r="D151" s="11" t="str">
        <f t="shared" si="12"/>
        <v/>
      </c>
      <c r="E151" s="11">
        <f t="shared" si="13"/>
        <v>0</v>
      </c>
      <c r="F151" s="11" t="str">
        <f t="shared" si="14"/>
        <v/>
      </c>
      <c r="G151" s="11" t="str">
        <f t="shared" si="10"/>
        <v/>
      </c>
      <c r="H151" s="11" t="str">
        <f t="shared" si="11"/>
        <v/>
      </c>
    </row>
  </sheetData>
  <mergeCells count="3">
    <mergeCell ref="A3:H3"/>
    <mergeCell ref="A11:B11"/>
    <mergeCell ref="A12:B12"/>
  </mergeCells>
  <dataValidations disablePrompts="1" count="1">
    <dataValidation type="list" allowBlank="1" showInputMessage="1" showErrorMessage="1" sqref="C25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Ramesh Mundhra</dc:creator>
  <cp:lastModifiedBy>Ramesh Mundhra</cp:lastModifiedBy>
  <dcterms:created xsi:type="dcterms:W3CDTF">2020-05-30T05:36:57Z</dcterms:created>
  <dcterms:modified xsi:type="dcterms:W3CDTF">2020-05-30T05:43:43Z</dcterms:modified>
</cp:coreProperties>
</file>